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https://dezernatzukunft.sharepoint.com/sites/DZ-Schalte/Freigegebene Dokumente/3_Redaktion/Newsletter/Geldbrief/Geldbrief 1/"/>
    </mc:Choice>
  </mc:AlternateContent>
  <xr:revisionPtr revIDLastSave="260" documentId="8_{4A8AEB2F-3A73-3C48-BC9D-82B55D21A158}" xr6:coauthVersionLast="47" xr6:coauthVersionMax="47" xr10:uidLastSave="{1AD29224-6262-47F2-942A-D9703323FAAF}"/>
  <bookViews>
    <workbookView xWindow="-110" yWindow="-110" windowWidth="18450" windowHeight="11020" xr2:uid="{00000000-000D-0000-FFFF-FFFF00000000}"/>
  </bookViews>
  <sheets>
    <sheet name="Kategorisierung DZ" sheetId="5" r:id="rId1"/>
    <sheet name="Summary" sheetId="1" r:id="rId2"/>
    <sheet name="Structure" sheetId="2" r:id="rId3"/>
    <sheet name="Sheet 1" sheetId="3"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5" l="1" a="1"/>
  <c r="K2" i="5" s="1"/>
  <c r="K3" i="5" a="1"/>
  <c r="K3" i="5" s="1"/>
  <c r="K4" i="5" a="1"/>
  <c r="K4" i="5" s="1"/>
  <c r="K5" i="5" a="1"/>
  <c r="K5" i="5" s="1"/>
  <c r="K6" i="5"/>
  <c r="M6" i="5"/>
  <c r="L6" i="5"/>
  <c r="M3" i="5"/>
  <c r="M4" i="5"/>
  <c r="M5" i="5"/>
  <c r="M2" i="5"/>
  <c r="L5" i="5"/>
  <c r="L4" i="5"/>
  <c r="L3" i="5"/>
  <c r="L2" i="5"/>
  <c r="J6" i="5"/>
  <c r="J3" i="5"/>
  <c r="J4" i="5"/>
  <c r="J5" i="5"/>
  <c r="J2" i="5"/>
  <c r="I3" i="5"/>
  <c r="I4" i="5"/>
  <c r="I5" i="5"/>
  <c r="I2" i="5"/>
  <c r="I6"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<sst xmlns="http://schemas.openxmlformats.org/spreadsheetml/2006/main" count="1239" uniqueCount="134">
  <si>
    <t>Country</t>
  </si>
  <si>
    <t>Debt/GDP (2020)</t>
  </si>
  <si>
    <t>Country Gouvernor</t>
  </si>
  <si>
    <t>ZEW Kategorisierung</t>
  </si>
  <si>
    <t>DZ Kategorisierung</t>
  </si>
  <si>
    <t>Mit Outlier</t>
  </si>
  <si>
    <t>category</t>
  </si>
  <si>
    <t>N</t>
  </si>
  <si>
    <t>mean</t>
  </si>
  <si>
    <t>sd</t>
  </si>
  <si>
    <t>min</t>
  </si>
  <si>
    <t>max</t>
  </si>
  <si>
    <t>Dove</t>
  </si>
  <si>
    <t>Belgium</t>
  </si>
  <si>
    <t>Pierre Wunsch</t>
  </si>
  <si>
    <t>Hawk</t>
  </si>
  <si>
    <t>Neutral</t>
  </si>
  <si>
    <t>Germany</t>
  </si>
  <si>
    <t>Jens Weidmann</t>
  </si>
  <si>
    <t>Estonia</t>
  </si>
  <si>
    <t>Madis Müller</t>
  </si>
  <si>
    <t>N/A</t>
  </si>
  <si>
    <t>Ireland</t>
  </si>
  <si>
    <t>Gabriel Makhlouf</t>
  </si>
  <si>
    <t>Total</t>
  </si>
  <si>
    <t>Greece</t>
  </si>
  <si>
    <t>Yannis Stournaras</t>
  </si>
  <si>
    <t>Spain</t>
  </si>
  <si>
    <t xml:space="preserve">Pablo Hernandez de Cos </t>
  </si>
  <si>
    <t>France</t>
  </si>
  <si>
    <t xml:space="preserve">Francois Villeroy de Galhau </t>
  </si>
  <si>
    <t>Italy</t>
  </si>
  <si>
    <t xml:space="preserve">Ignazio Visco </t>
  </si>
  <si>
    <t>Ohne Outlier</t>
  </si>
  <si>
    <t>Cyprus</t>
  </si>
  <si>
    <t xml:space="preserve">Constantinos Herodotou </t>
  </si>
  <si>
    <t>Latvia</t>
  </si>
  <si>
    <t xml:space="preserve">Martin Kazaks </t>
  </si>
  <si>
    <t>Lithuania</t>
  </si>
  <si>
    <t xml:space="preserve">Gediminas Simkus </t>
  </si>
  <si>
    <t>Luxembourg</t>
  </si>
  <si>
    <t xml:space="preserve">Gaston Reinesch </t>
  </si>
  <si>
    <t>Malta</t>
  </si>
  <si>
    <t xml:space="preserve">Edward Scicluna </t>
  </si>
  <si>
    <t>Netherlands</t>
  </si>
  <si>
    <t xml:space="preserve">Klaas Knot </t>
  </si>
  <si>
    <t>Austria</t>
  </si>
  <si>
    <t xml:space="preserve">Robert Holzmann </t>
  </si>
  <si>
    <t>Portugal</t>
  </si>
  <si>
    <t xml:space="preserve">Mario Centeno </t>
  </si>
  <si>
    <t>Slovenia</t>
  </si>
  <si>
    <t xml:space="preserve">Bostjan Vasle </t>
  </si>
  <si>
    <t>Slovakia</t>
  </si>
  <si>
    <t xml:space="preserve">Peter Kazimir </t>
  </si>
  <si>
    <t>Finland</t>
  </si>
  <si>
    <t xml:space="preserve">Olli Rehn </t>
  </si>
  <si>
    <t>General government gross debt [SDG_17_40]</t>
  </si>
  <si>
    <t>Open product page</t>
  </si>
  <si>
    <t>Open in Data Browser</t>
  </si>
  <si>
    <t xml:space="preserve">Description: </t>
  </si>
  <si>
    <t>The Treaty on the Functioning of the European Union defines this indicator as the ratio of government debt outstanding at the end of the year to gross domestic product at current market prices. For this calculation, government debt is defined as the total consolidated gross debt at nominal value in the following categories of government liabilities (as defined in ESA 2010): currency and deposits (AF.2), debt securities (AF.3) and loans (AF.4). The general government sector comprises the subsectors of central government, state government, local government and social security funds. For further methodological guidance and interpretation, please refer to the Eurostat Manual on Government Deficit and Debt. Total government gross debt in million EUR is shown as well.</t>
  </si>
  <si>
    <t xml:space="preserve">Last update of data: </t>
  </si>
  <si>
    <t>22/04/2021 23:00</t>
  </si>
  <si>
    <t xml:space="preserve">Last change of data structure: </t>
  </si>
  <si>
    <t>Institutional source(s)</t>
  </si>
  <si>
    <t>Eurostat</t>
  </si>
  <si>
    <t>Source dataset(s)</t>
  </si>
  <si>
    <t>This dataset is computed from</t>
  </si>
  <si>
    <t>GOV_10DD_EDPT1</t>
  </si>
  <si>
    <t>Contents</t>
  </si>
  <si>
    <t>National accounts indicator (ESA 2010)</t>
  </si>
  <si>
    <t>Unit of measure</t>
  </si>
  <si>
    <t>Time frequency</t>
  </si>
  <si>
    <t>Sector</t>
  </si>
  <si>
    <t>Sheet 1</t>
  </si>
  <si>
    <t>Government consolidated gross debt</t>
  </si>
  <si>
    <t>Percentage of gross domestic product (GDP)</t>
  </si>
  <si>
    <t>Annual</t>
  </si>
  <si>
    <t>General government</t>
  </si>
  <si>
    <t>Sheet 2</t>
  </si>
  <si>
    <t>Million euro</t>
  </si>
  <si>
    <t>Structure</t>
  </si>
  <si>
    <t>Dimension</t>
  </si>
  <si>
    <t>Position</t>
  </si>
  <si>
    <t>Label</t>
  </si>
  <si>
    <t>Geopolitical entity (reporting)</t>
  </si>
  <si>
    <t>European Union - 27 countries (from 2020)</t>
  </si>
  <si>
    <t>European Union - 28 countries (2013-2020)</t>
  </si>
  <si>
    <t>Euro area - 19 countries  (from 2015)</t>
  </si>
  <si>
    <t>Euro area - 18 countries (2014)</t>
  </si>
  <si>
    <t>Bulgaria</t>
  </si>
  <si>
    <t>Czechia</t>
  </si>
  <si>
    <t>Denmark</t>
  </si>
  <si>
    <t>Germany (until 1990 former territory of the FRG)</t>
  </si>
  <si>
    <t>Croatia</t>
  </si>
  <si>
    <t>Hungary</t>
  </si>
  <si>
    <t>Poland</t>
  </si>
  <si>
    <t>Romania</t>
  </si>
  <si>
    <t>Sweden</t>
  </si>
  <si>
    <t>Iceland</t>
  </si>
  <si>
    <t>Norway</t>
  </si>
  <si>
    <t>Switzerland</t>
  </si>
  <si>
    <t>United Kingdom</t>
  </si>
  <si>
    <t>Time</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</si>
  <si>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</si>
  <si>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</si>
  <si>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</si>
  <si>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</si>
  <si>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</si>
  <si>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</si>
  <si>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</si>
  <si>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</si>
  <si>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</si>
  <si>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</si>
  <si>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</si>
  <si>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</si>
  <si>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</si>
  <si>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</si>
  <si>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</si>
  <si>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</si>
  <si>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</si>
  <si>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</si>
  <si>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</si>
  <si>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</si>
  <si>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</si>
  <si>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Data extracted on 08/09/2021 17:37:45 from [ESTAT]</t>
  </si>
  <si>
    <t xml:space="preserve">Dataset: </t>
  </si>
  <si>
    <t xml:space="preserve">Last updated: </t>
  </si>
  <si>
    <t>TIME</t>
  </si>
  <si>
    <t/>
  </si>
  <si>
    <t>GEO (Labels)</t>
  </si>
  <si>
    <t>:</t>
  </si>
  <si>
    <t>Special value</t>
  </si>
  <si>
    <t>not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</si>
</sst>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11" x14ac:knownFonts="1">
    <font>
      <sz val="11"/>
      <color indexed="8"/>
      <name val="Calibri"/>
      <family val="2"/>
      <scheme val="minor"/>
    </font>
    <font>
      <b/>
      <sz val="9"/>
      <name val="Arial"/>
    </font>
    <font>
      <sz val="9"/>
      <name val="Arial"/>
    </font>
    <font>
      <b/>
      <sz val="9"/>
      <color indexed="9"/>
      <name val="Arial"/>
    </font>
    <font>
      <b/>
      <sz val="11"/>
      <name val="Arial"/>
    </font>
    <font>
      <u/>
      <sz val="9"/>
      <color indexed="12"/>
      <name val="Arial"/>
    </font>
    <font>
      <sz val="11"/>
      <color indexed="8"/>
      <name val="Arial"/>
      <family val="2"/>
    </font>
    <font>
      <sz val="11"/>
      <name val="Arial"/>
      <family val="2"/>
    </font>
    <font>
      <sz val="11"/>
      <color theme="1"/>
      <name val="Arial"/>
      <family val="2"/>
    </font>
    <font>
      <sz val="11"/>
      <color rgb="FF000000"/>
      <name val="Arial"/>
      <family val="2"/>
    </font>
    <font>
      <sz val="11"/>
      <color rgb="FF181C44"/>
      <name val="Arial"/>
      <family val="2"/>
    </font>
  </fonts>
  <fills count="10">
    <fill>
      <patternFill patternType="none"/>
    </fill>
    <fill>
      <patternFill patternType="gray125"/>
    </fill>
    <fill>
      <patternFill patternType="solid">
        <fgColor rgb="FF4669AF"/>
      </patternFill>
    </fill>
    <fill>
      <patternFill patternType="solid">
        <fgColor rgb="FF0096DC"/>
      </patternFill>
    </fill>
    <fill>
      <patternFill patternType="solid">
        <fgColor rgb="FFDCE6F1"/>
      </patternFill>
    </fill>
    <fill>
      <patternFill patternType="mediumGray">
        <bgColor indexed="22"/>
      </patternFill>
    </fill>
    <fill>
      <patternFill patternType="none">
        <fgColor rgb="FFF6F6F6"/>
      </patternFill>
    </fill>
    <fill>
      <patternFill patternType="solid">
        <fgColor rgb="FFF6F6F6"/>
      </patternFill>
    </fill>
    <fill>
      <patternFill patternType="solid">
        <fgColor rgb="FFCDCADC"/>
        <bgColor indexed="64"/>
      </patternFill>
    </fill>
    <fill>
      <patternFill patternType="solid">
        <fgColor rgb="FFF0EFF4"/>
        <bgColor indexed="64"/>
      </patternFill>
    </fill>
  </fills>
  <borders count="18">
    <border>
      <left/>
      <right/>
      <top/>
      <bottom/>
      <diagonal/>
    </border>
    <border>
      <left/>
      <right/>
      <top/>
      <bottom style="thin">
        <color auto="1"/>
      </bottom>
      <diagonal/>
    </border>
    <border>
      <left style="thin">
        <color rgb="FFB0B0B0"/>
      </left>
      <right style="thin">
        <color rgb="FFB0B0B0"/>
      </right>
      <top style="thin">
        <color rgb="FFB0B0B0"/>
      </top>
      <bottom style="thin">
        <color rgb="FFB0B0B0"/>
      </bottom>
      <diagonal/>
    </border>
    <border>
      <left/>
      <right/>
      <top style="thin">
        <color indexed="64"/>
      </top>
      <bottom/>
      <diagonal/>
    </border>
    <border>
      <left/>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indexed="64"/>
      </bottom>
      <diagonal/>
    </border>
    <border>
      <left/>
      <right style="thin">
        <color theme="0" tint="-0.34998626667073579"/>
      </right>
      <top style="thin">
        <color indexed="64"/>
      </top>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auto="1"/>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indexed="64"/>
      </top>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auto="1"/>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s>
  <cellStyleXfs count="1">
    <xf numFmtId="0" fontId="0" fillId="0" borderId="0"/>
  </cellStyleXfs>
  <cellXfs count="66">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2" borderId="2" xfId="0" applyFont="1" applyFill="1" applyBorder="1" applyAlignment="1">
      <alignment horizontal="right" vertical="center"/>
    </xf>
    <xf numFmtId="0" fontId="1" fillId="3" borderId="2" xfId="0" applyFont="1" applyFill="1" applyBorder="1" applyAlignment="1">
      <alignment horizontal="left" vertical="center"/>
    </xf>
    <xf numFmtId="0" fontId="1" fillId="4" borderId="2" xfId="0" applyFont="1" applyFill="1" applyBorder="1" applyAlignment="1">
      <alignment horizontal="left" vertical="center"/>
    </xf>
    <xf numFmtId="0" fontId="0" fillId="5" borderId="0" xfId="0" applyFill="1"/>
    <xf numFmtId="3" fontId="2" fillId="0" borderId="0" xfId="0" applyNumberFormat="1" applyFont="1" applyAlignment="1">
      <alignment horizontal="right" vertical="center" shrinkToFit="1"/>
    </xf>
    <xf numFmtId="3" fontId="2" fillId="7" borderId="0" xfId="0" applyNumberFormat="1" applyFont="1" applyFill="1" applyAlignment="1">
      <alignment horizontal="right" vertical="center" shrinkToFit="1"/>
    </xf>
    <xf numFmtId="0" fontId="4" fillId="0" borderId="0" xfId="0" applyFont="1" applyAlignment="1">
      <alignment horizontal="left" vertical="center"/>
    </xf>
    <xf numFmtId="0" fontId="2" fillId="7" borderId="0" xfId="0" applyFont="1" applyFill="1" applyAlignment="1">
      <alignment horizontal="left" vertical="center"/>
    </xf>
    <xf numFmtId="0" fontId="5" fillId="7" borderId="0" xfId="0" applyFont="1" applyFill="1" applyAlignment="1">
      <alignment horizontal="left" vertical="center"/>
    </xf>
    <xf numFmtId="0" fontId="5" fillId="0" borderId="0" xfId="0" applyFont="1" applyAlignment="1">
      <alignment horizontal="left" vertical="center"/>
    </xf>
    <xf numFmtId="164" fontId="2" fillId="0" borderId="0" xfId="0" applyNumberFormat="1" applyFont="1" applyAlignment="1">
      <alignment horizontal="right" vertical="center" shrinkToFit="1"/>
    </xf>
    <xf numFmtId="164" fontId="2" fillId="7" borderId="0" xfId="0" applyNumberFormat="1" applyFont="1" applyFill="1" applyAlignment="1">
      <alignment horizontal="right" vertical="center" shrinkToFit="1"/>
    </xf>
    <xf numFmtId="0" fontId="4" fillId="7" borderId="0" xfId="0" applyFont="1" applyFill="1" applyAlignment="1">
      <alignment horizontal="left" vertical="center"/>
    </xf>
    <xf numFmtId="0" fontId="1" fillId="7" borderId="0" xfId="0" applyFont="1" applyFill="1" applyAlignment="1">
      <alignment horizontal="left" vertical="center"/>
    </xf>
    <xf numFmtId="165" fontId="2" fillId="0" borderId="0" xfId="0" applyNumberFormat="1" applyFont="1" applyAlignment="1">
      <alignment horizontal="right" vertical="center" shrinkToFit="1"/>
    </xf>
    <xf numFmtId="165" fontId="2" fillId="7" borderId="0" xfId="0" applyNumberFormat="1" applyFont="1" applyFill="1" applyAlignment="1">
      <alignment horizontal="right" vertical="center" shrinkToFit="1"/>
    </xf>
    <xf numFmtId="0" fontId="0" fillId="0" borderId="0" xfId="0"/>
    <xf numFmtId="0" fontId="6" fillId="0" borderId="0" xfId="0" applyFont="1" applyFill="1"/>
    <xf numFmtId="0" fontId="6" fillId="0" borderId="0" xfId="0" applyFont="1" applyFill="1" applyAlignment="1">
      <alignment horizontal="left"/>
    </xf>
    <xf numFmtId="0" fontId="0" fillId="0" borderId="0" xfId="0" applyFont="1" applyAlignment="1">
      <alignment wrapText="1"/>
    </xf>
    <xf numFmtId="0" fontId="0" fillId="0" borderId="0" xfId="0" applyFont="1" applyAlignment="1"/>
    <xf numFmtId="0" fontId="6" fillId="6" borderId="0" xfId="0" applyFont="1" applyFill="1" applyAlignment="1"/>
    <xf numFmtId="0" fontId="6" fillId="0" borderId="0" xfId="0" applyFont="1" applyAlignment="1"/>
    <xf numFmtId="0" fontId="2" fillId="0" borderId="0" xfId="0" applyFont="1" applyAlignment="1">
      <alignment horizontal="left" vertical="top" wrapText="1"/>
    </xf>
    <xf numFmtId="0" fontId="8" fillId="6" borderId="2" xfId="0" applyFont="1" applyFill="1" applyBorder="1" applyAlignment="1">
      <alignment horizontal="left" wrapText="1"/>
    </xf>
    <xf numFmtId="0" fontId="9" fillId="6" borderId="0" xfId="0" applyFont="1" applyFill="1" applyAlignment="1">
      <alignment wrapText="1"/>
    </xf>
    <xf numFmtId="0" fontId="6" fillId="6" borderId="0" xfId="0" applyFont="1" applyFill="1" applyAlignment="1">
      <alignment wrapText="1"/>
    </xf>
    <xf numFmtId="0" fontId="7" fillId="6" borderId="2" xfId="0" applyFont="1" applyFill="1" applyBorder="1" applyAlignment="1">
      <alignment horizontal="left"/>
    </xf>
    <xf numFmtId="165" fontId="7" fillId="6" borderId="0" xfId="0" applyNumberFormat="1" applyFont="1" applyFill="1" applyAlignment="1">
      <alignment horizontal="right" shrinkToFit="1"/>
    </xf>
    <xf numFmtId="164" fontId="7" fillId="6" borderId="0" xfId="0" applyNumberFormat="1" applyFont="1" applyFill="1" applyAlignment="1">
      <alignment horizontal="right" shrinkToFit="1"/>
    </xf>
    <xf numFmtId="0" fontId="2" fillId="0" borderId="0" xfId="0" applyFont="1" applyAlignment="1">
      <alignment horizontal="left" vertical="top" wrapText="1"/>
    </xf>
    <xf numFmtId="0" fontId="0" fillId="0" borderId="0" xfId="0" applyAlignment="1"/>
    <xf numFmtId="0" fontId="3" fillId="2" borderId="2" xfId="0" applyFont="1" applyFill="1" applyBorder="1" applyAlignment="1">
      <alignment horizontal="left" vertical="center"/>
    </xf>
    <xf numFmtId="0" fontId="10" fillId="8" borderId="1" xfId="0" applyFont="1" applyFill="1" applyBorder="1" applyAlignment="1">
      <alignment wrapText="1"/>
    </xf>
    <xf numFmtId="0" fontId="10" fillId="8" borderId="0" xfId="0" applyFont="1" applyFill="1" applyAlignment="1"/>
    <xf numFmtId="0" fontId="10" fillId="8" borderId="3" xfId="0" applyFont="1" applyFill="1" applyBorder="1" applyAlignment="1"/>
    <xf numFmtId="0" fontId="6" fillId="8" borderId="1" xfId="0" applyFont="1" applyFill="1" applyBorder="1" applyAlignment="1">
      <alignment wrapText="1"/>
    </xf>
    <xf numFmtId="0" fontId="6" fillId="8" borderId="0" xfId="0" applyFont="1" applyFill="1" applyAlignment="1"/>
    <xf numFmtId="0" fontId="6" fillId="8" borderId="3" xfId="0" applyFont="1" applyFill="1" applyBorder="1" applyAlignment="1"/>
    <xf numFmtId="0" fontId="6" fillId="9" borderId="9" xfId="0" applyFont="1" applyFill="1" applyBorder="1" applyAlignment="1"/>
    <xf numFmtId="2" fontId="6" fillId="9" borderId="14" xfId="0" applyNumberFormat="1" applyFont="1" applyFill="1" applyBorder="1" applyAlignment="1"/>
    <xf numFmtId="0" fontId="6" fillId="9" borderId="4" xfId="0" applyFont="1" applyFill="1" applyBorder="1" applyAlignment="1"/>
    <xf numFmtId="0" fontId="6" fillId="9" borderId="8" xfId="0" applyFont="1" applyFill="1" applyBorder="1" applyAlignment="1"/>
    <xf numFmtId="2" fontId="6" fillId="9" borderId="8" xfId="0" applyNumberFormat="1" applyFont="1" applyFill="1" applyBorder="1" applyAlignment="1"/>
    <xf numFmtId="0" fontId="6" fillId="9" borderId="16" xfId="0" applyFont="1" applyFill="1" applyBorder="1" applyAlignment="1"/>
    <xf numFmtId="0" fontId="6" fillId="9" borderId="10" xfId="0" applyFont="1" applyFill="1" applyBorder="1" applyAlignment="1"/>
    <xf numFmtId="2" fontId="6" fillId="9" borderId="13" xfId="0" applyNumberFormat="1" applyFont="1" applyFill="1" applyBorder="1" applyAlignment="1"/>
    <xf numFmtId="0" fontId="6" fillId="9" borderId="13" xfId="0" applyFont="1" applyFill="1" applyBorder="1" applyAlignment="1"/>
    <xf numFmtId="0" fontId="6" fillId="9" borderId="15" xfId="0" applyFont="1" applyFill="1" applyBorder="1" applyAlignment="1"/>
    <xf numFmtId="0" fontId="6" fillId="9" borderId="6" xfId="0" applyFont="1" applyFill="1" applyBorder="1" applyAlignment="1"/>
    <xf numFmtId="2" fontId="6" fillId="9" borderId="12" xfId="0" applyNumberFormat="1" applyFont="1" applyFill="1" applyBorder="1" applyAlignment="1"/>
    <xf numFmtId="0" fontId="6" fillId="9" borderId="12" xfId="0" applyFont="1" applyFill="1" applyBorder="1" applyAlignment="1"/>
    <xf numFmtId="0" fontId="6" fillId="9" borderId="0" xfId="0" applyFont="1" applyFill="1" applyAlignment="1"/>
    <xf numFmtId="0" fontId="6" fillId="9" borderId="7" xfId="0" applyFont="1" applyFill="1" applyBorder="1" applyAlignment="1"/>
    <xf numFmtId="2" fontId="6" fillId="9" borderId="11" xfId="0" applyNumberFormat="1" applyFont="1" applyFill="1" applyBorder="1" applyAlignment="1"/>
    <xf numFmtId="164" fontId="6" fillId="9" borderId="11" xfId="0" applyNumberFormat="1" applyFont="1" applyFill="1" applyBorder="1" applyAlignment="1"/>
    <xf numFmtId="164" fontId="6" fillId="9" borderId="3" xfId="0" applyNumberFormat="1" applyFont="1" applyFill="1" applyBorder="1" applyAlignment="1"/>
    <xf numFmtId="2" fontId="6" fillId="9" borderId="9" xfId="0" applyNumberFormat="1" applyFont="1" applyFill="1" applyBorder="1" applyAlignment="1"/>
    <xf numFmtId="0" fontId="6" fillId="9" borderId="17" xfId="0" applyFont="1" applyFill="1" applyBorder="1" applyAlignment="1"/>
    <xf numFmtId="0" fontId="6" fillId="9" borderId="5" xfId="0" applyFont="1" applyFill="1" applyBorder="1" applyAlignment="1"/>
    <xf numFmtId="2" fontId="6" fillId="9" borderId="6" xfId="0" applyNumberFormat="1" applyFont="1" applyFill="1" applyBorder="1" applyAlignment="1"/>
    <xf numFmtId="0" fontId="6" fillId="6" borderId="15" xfId="0" applyFont="1" applyFill="1" applyBorder="1" applyAlignment="1"/>
    <xf numFmtId="164" fontId="6" fillId="9" borderId="7" xfId="0" applyNumberFormat="1" applyFont="1" applyFill="1" applyBorder="1" applyAlignment="1"/>
  </cellXfs>
  <cellStyles count="1">
    <cellStyle name="Standard" xfId="0" builtinId="0"/>
  </cellStyles>
  <dxfs count="1">
    <dxf>
      <fill>
        <patternFill>
          <bgColor rgb="FFFFC7CE"/>
        </patternFill>
      </fill>
    </dxf>
  </dxfs>
  <tableStyles count="0" defaultTableStyle="TableStyleMedium2" defaultPivotStyle="PivotStyleLight16"/>
  <colors>
    <mruColors>
      <color rgb="FFF0EFF4"/>
      <color rgb="FFCDCADC"/>
      <color rgb="FF181C44"/>
      <color rgb="FFF6F5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181593</xdr:colOff>
      <xdr:row>3</xdr:row>
      <xdr:rowOff>57150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12192000" cy="62865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c.europa.eu/eurostat/databrowser/product/view/GOV_10DD_EDPT1" TargetMode="External"/><Relationship Id="rId2" Type="http://schemas.openxmlformats.org/officeDocument/2006/relationships/hyperlink" Target="https://ec.europa.eu/eurostat/databrowser/view/SDG_17_40/default/table" TargetMode="External"/><Relationship Id="rId1" Type="http://schemas.openxmlformats.org/officeDocument/2006/relationships/hyperlink" Target="https://ec.europa.eu/eurostat/databrowser/product/page/SDG_17_40"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6DE45-6157-B342-A961-1A1F6CC2901D}">
  <dimension ref="A1:M21"/>
  <sheetViews>
    <sheetView tabSelected="1" zoomScale="55" zoomScaleNormal="55" workbookViewId="0">
      <selection activeCell="H20" sqref="H20"/>
    </sheetView>
  </sheetViews>
  <sheetFormatPr baseColWidth="10" defaultColWidth="11.453125" defaultRowHeight="14.5" x14ac:dyDescent="0.35"/>
  <cols>
    <col min="1" max="1" width="18.81640625" style="21" customWidth="1"/>
    <col min="2" max="6" width="18.81640625" style="20" customWidth="1"/>
    <col min="7" max="7" width="16.26953125" style="20" bestFit="1" customWidth="1"/>
    <col min="8" max="13" width="10.7265625" customWidth="1"/>
  </cols>
  <sheetData>
    <row r="1" spans="1:13" s="22" customFormat="1" ht="14.5" customHeight="1" x14ac:dyDescent="0.35">
      <c r="A1" s="27" t="s">
        <v>0</v>
      </c>
      <c r="B1" s="28" t="s">
        <v>1</v>
      </c>
      <c r="C1" s="29" t="s">
        <v>2</v>
      </c>
      <c r="D1" s="29" t="s">
        <v>3</v>
      </c>
      <c r="E1" s="29" t="s">
        <v>4</v>
      </c>
      <c r="F1" s="29"/>
      <c r="G1" s="29" t="s">
        <v>5</v>
      </c>
      <c r="H1" s="36" t="s">
        <v>6</v>
      </c>
      <c r="I1" s="36" t="s">
        <v>7</v>
      </c>
      <c r="J1" s="36" t="s">
        <v>8</v>
      </c>
      <c r="K1" s="36" t="s">
        <v>9</v>
      </c>
      <c r="L1" s="36" t="s">
        <v>10</v>
      </c>
      <c r="M1" s="36" t="s">
        <v>11</v>
      </c>
    </row>
    <row r="2" spans="1:13" s="23" customFormat="1" x14ac:dyDescent="0.35">
      <c r="A2" s="30"/>
      <c r="B2" s="31"/>
      <c r="C2" s="24"/>
      <c r="D2" s="24"/>
      <c r="E2" s="24"/>
      <c r="F2" s="24"/>
      <c r="G2" s="64"/>
      <c r="H2" s="37" t="s">
        <v>12</v>
      </c>
      <c r="I2" s="42">
        <f>COUNTIF($E$3:$E$21,H2)</f>
        <v>7</v>
      </c>
      <c r="J2" s="43">
        <f>AVERAGEIF($E$3:$E$21,H2,$B$3:$B$21)</f>
        <v>105.92857142857143</v>
      </c>
      <c r="K2" s="43" cm="1">
        <f t="array" ref="K2">STDEV(IF($E$3:$E$21=H2,$B$3:$B$21))</f>
        <v>65.896021991359348</v>
      </c>
      <c r="L2" s="42">
        <f>_xlfn.MINIFS($B$3:$B$21,$E$3:$E$21,H2)</f>
        <v>24.9</v>
      </c>
      <c r="M2" s="44">
        <f>_xlfn.MAXIFS($B$3:$B$21,$E$3:$E$21,$H2)</f>
        <v>205.6</v>
      </c>
    </row>
    <row r="3" spans="1:13" s="23" customFormat="1" x14ac:dyDescent="0.35">
      <c r="A3" s="30" t="s">
        <v>13</v>
      </c>
      <c r="B3" s="32">
        <v>114.1</v>
      </c>
      <c r="C3" s="24" t="s">
        <v>14</v>
      </c>
      <c r="D3" s="24" t="s">
        <v>15</v>
      </c>
      <c r="E3" s="24" t="s">
        <v>15</v>
      </c>
      <c r="F3" s="24"/>
      <c r="G3" s="24"/>
      <c r="H3" s="37" t="s">
        <v>16</v>
      </c>
      <c r="I3" s="45">
        <f t="shared" ref="I3:I5" si="0">COUNTIF($E$3:$E$21,H3)</f>
        <v>6</v>
      </c>
      <c r="J3" s="49">
        <f t="shared" ref="J3:J5" si="1">AVERAGEIF($E$3:$E$21,H3,$B$3:$B$21)</f>
        <v>61.116666666666667</v>
      </c>
      <c r="K3" s="46" cm="1">
        <f t="array" ref="K3">STDEV(IF($E$3:$E$21=H3,$B$3:$B$21))</f>
        <v>32.248250598546697</v>
      </c>
      <c r="L3" s="47">
        <f>_xlfn.MINIFS($B$3:$B$21,$E$3:$E$21,H3)</f>
        <v>18.2</v>
      </c>
      <c r="M3" s="48">
        <f t="shared" ref="M3:M5" si="2">_xlfn.MAXIFS($B$3:$B$21,$E$3:$E$21,$H3)</f>
        <v>115.7</v>
      </c>
    </row>
    <row r="4" spans="1:13" s="23" customFormat="1" x14ac:dyDescent="0.35">
      <c r="A4" s="30" t="s">
        <v>17</v>
      </c>
      <c r="B4" s="32">
        <v>69.8</v>
      </c>
      <c r="C4" s="24" t="s">
        <v>18</v>
      </c>
      <c r="D4" s="24" t="s">
        <v>15</v>
      </c>
      <c r="E4" s="24" t="s">
        <v>15</v>
      </c>
      <c r="F4" s="24"/>
      <c r="G4" s="24"/>
      <c r="H4" s="37" t="s">
        <v>15</v>
      </c>
      <c r="I4" s="45">
        <f t="shared" si="0"/>
        <v>4</v>
      </c>
      <c r="J4" s="49">
        <f t="shared" si="1"/>
        <v>80.574999999999989</v>
      </c>
      <c r="K4" s="49" cm="1">
        <f t="array" ref="K4">STDEV(IF($E$3:$E$21=H4,$B$3:$B$21))</f>
        <v>25.370504527896212</v>
      </c>
      <c r="L4" s="50">
        <f>_xlfn.MINIFS($B$3:$B$21,$E$3:$E$21,H4)</f>
        <v>54.5</v>
      </c>
      <c r="M4" s="51">
        <f t="shared" si="2"/>
        <v>114.1</v>
      </c>
    </row>
    <row r="5" spans="1:13" s="23" customFormat="1" x14ac:dyDescent="0.35">
      <c r="A5" s="30" t="s">
        <v>19</v>
      </c>
      <c r="B5" s="32">
        <v>18.2</v>
      </c>
      <c r="C5" s="24" t="s">
        <v>20</v>
      </c>
      <c r="D5" s="24" t="s">
        <v>16</v>
      </c>
      <c r="E5" s="24" t="s">
        <v>16</v>
      </c>
      <c r="F5" s="24"/>
      <c r="G5" s="32"/>
      <c r="H5" s="37" t="s">
        <v>21</v>
      </c>
      <c r="I5" s="52">
        <f t="shared" si="0"/>
        <v>2</v>
      </c>
      <c r="J5" s="53">
        <f t="shared" si="1"/>
        <v>99.5</v>
      </c>
      <c r="K5" s="53" cm="1">
        <f t="array" ref="K5">STDEV(IF($E$3:$E$21=H5,$B$3:$B$21))</f>
        <v>26.445793616376829</v>
      </c>
      <c r="L5" s="54">
        <f>_xlfn.MINIFS($B$3:$B$21,$E$3:$E$21,H5)</f>
        <v>80.8</v>
      </c>
      <c r="M5" s="55">
        <f t="shared" si="2"/>
        <v>118.2</v>
      </c>
    </row>
    <row r="6" spans="1:13" s="23" customFormat="1" x14ac:dyDescent="0.35">
      <c r="A6" s="30" t="s">
        <v>22</v>
      </c>
      <c r="B6" s="32">
        <v>59.5</v>
      </c>
      <c r="C6" s="24" t="s">
        <v>23</v>
      </c>
      <c r="D6" s="24" t="s">
        <v>21</v>
      </c>
      <c r="E6" s="24" t="s">
        <v>16</v>
      </c>
      <c r="F6" s="24"/>
      <c r="G6" s="24"/>
      <c r="H6" s="38" t="s">
        <v>24</v>
      </c>
      <c r="I6" s="56">
        <f>SUM(I2:I5)</f>
        <v>19</v>
      </c>
      <c r="J6" s="57">
        <f>AVERAGE(B3:B21)</f>
        <v>85.763157894736835</v>
      </c>
      <c r="K6" s="57">
        <f>STDEV(B3:B21)</f>
        <v>47.644577755225029</v>
      </c>
      <c r="L6" s="58">
        <f>MIN(B3:B21)</f>
        <v>18.2</v>
      </c>
      <c r="M6" s="59">
        <f>MAX(B3:B21)</f>
        <v>205.6</v>
      </c>
    </row>
    <row r="7" spans="1:13" s="23" customFormat="1" x14ac:dyDescent="0.35">
      <c r="A7" s="30" t="s">
        <v>25</v>
      </c>
      <c r="B7" s="32">
        <v>205.6</v>
      </c>
      <c r="C7" s="24" t="s">
        <v>26</v>
      </c>
      <c r="D7" s="24" t="s">
        <v>12</v>
      </c>
      <c r="E7" s="24" t="s">
        <v>12</v>
      </c>
      <c r="F7" s="24"/>
      <c r="G7" s="32"/>
      <c r="H7" s="25"/>
      <c r="I7" s="25"/>
      <c r="J7" s="25"/>
      <c r="K7" s="25"/>
      <c r="L7" s="25"/>
      <c r="M7" s="25"/>
    </row>
    <row r="8" spans="1:13" s="23" customFormat="1" x14ac:dyDescent="0.35">
      <c r="A8" s="30" t="s">
        <v>27</v>
      </c>
      <c r="B8" s="31">
        <v>120</v>
      </c>
      <c r="C8" s="24" t="s">
        <v>28</v>
      </c>
      <c r="D8" s="24" t="s">
        <v>12</v>
      </c>
      <c r="E8" s="24" t="s">
        <v>12</v>
      </c>
      <c r="F8" s="24"/>
      <c r="G8" s="24"/>
      <c r="H8" s="25"/>
      <c r="I8" s="25"/>
      <c r="J8" s="25"/>
      <c r="K8" s="25"/>
      <c r="L8" s="25"/>
      <c r="M8" s="25"/>
    </row>
    <row r="9" spans="1:13" s="23" customFormat="1" x14ac:dyDescent="0.35">
      <c r="A9" s="30" t="s">
        <v>29</v>
      </c>
      <c r="B9" s="32">
        <v>115.7</v>
      </c>
      <c r="C9" s="24" t="s">
        <v>30</v>
      </c>
      <c r="D9" s="24" t="s">
        <v>12</v>
      </c>
      <c r="E9" s="24" t="s">
        <v>16</v>
      </c>
      <c r="F9" s="24"/>
      <c r="G9" s="24"/>
      <c r="H9" s="25"/>
      <c r="I9" s="25"/>
      <c r="J9" s="25"/>
      <c r="K9" s="25"/>
      <c r="L9" s="25"/>
      <c r="M9" s="25"/>
    </row>
    <row r="10" spans="1:13" s="23" customFormat="1" x14ac:dyDescent="0.35">
      <c r="A10" s="30" t="s">
        <v>31</v>
      </c>
      <c r="B10" s="32">
        <v>155.80000000000001</v>
      </c>
      <c r="C10" s="24" t="s">
        <v>32</v>
      </c>
      <c r="D10" s="24" t="s">
        <v>12</v>
      </c>
      <c r="E10" s="24" t="s">
        <v>12</v>
      </c>
      <c r="F10" s="24"/>
      <c r="G10" s="24" t="s">
        <v>33</v>
      </c>
      <c r="H10" s="39" t="s">
        <v>6</v>
      </c>
      <c r="I10" s="39" t="s">
        <v>7</v>
      </c>
      <c r="J10" s="39" t="s">
        <v>8</v>
      </c>
      <c r="K10" s="39" t="s">
        <v>9</v>
      </c>
      <c r="L10" s="39" t="s">
        <v>10</v>
      </c>
      <c r="M10" s="39" t="s">
        <v>11</v>
      </c>
    </row>
    <row r="11" spans="1:13" s="23" customFormat="1" x14ac:dyDescent="0.35">
      <c r="A11" s="30" t="s">
        <v>34</v>
      </c>
      <c r="B11" s="32">
        <v>118.2</v>
      </c>
      <c r="C11" s="24" t="s">
        <v>35</v>
      </c>
      <c r="D11" s="24" t="s">
        <v>21</v>
      </c>
      <c r="E11" s="24" t="s">
        <v>21</v>
      </c>
      <c r="F11" s="24"/>
      <c r="G11" s="24"/>
      <c r="H11" s="40" t="s">
        <v>12</v>
      </c>
      <c r="I11" s="42">
        <v>6</v>
      </c>
      <c r="J11" s="43">
        <v>89.316666666666663</v>
      </c>
      <c r="K11" s="60">
        <v>53.783990802716254</v>
      </c>
      <c r="L11" s="42">
        <v>24.9</v>
      </c>
      <c r="M11" s="44">
        <v>155.80000000000001</v>
      </c>
    </row>
    <row r="12" spans="1:13" s="23" customFormat="1" x14ac:dyDescent="0.35">
      <c r="A12" s="30" t="s">
        <v>36</v>
      </c>
      <c r="B12" s="32">
        <v>43.5</v>
      </c>
      <c r="C12" s="24" t="s">
        <v>37</v>
      </c>
      <c r="D12" s="24" t="s">
        <v>15</v>
      </c>
      <c r="E12" s="24" t="s">
        <v>16</v>
      </c>
      <c r="F12" s="24"/>
      <c r="G12" s="24"/>
      <c r="H12" s="40" t="s">
        <v>16</v>
      </c>
      <c r="I12" s="45">
        <v>5</v>
      </c>
      <c r="J12" s="49">
        <v>69.7</v>
      </c>
      <c r="K12" s="46">
        <v>27.33834303684112</v>
      </c>
      <c r="L12" s="45">
        <v>43.5</v>
      </c>
      <c r="M12" s="61">
        <v>115.7</v>
      </c>
    </row>
    <row r="13" spans="1:13" s="23" customFormat="1" x14ac:dyDescent="0.35">
      <c r="A13" s="30" t="s">
        <v>38</v>
      </c>
      <c r="B13" s="32">
        <v>47.3</v>
      </c>
      <c r="C13" s="24" t="s">
        <v>39</v>
      </c>
      <c r="D13" s="24" t="s">
        <v>16</v>
      </c>
      <c r="E13" s="24" t="s">
        <v>12</v>
      </c>
      <c r="F13" s="24"/>
      <c r="G13" s="24"/>
      <c r="H13" s="40" t="s">
        <v>15</v>
      </c>
      <c r="I13" s="45">
        <v>4</v>
      </c>
      <c r="J13" s="49">
        <v>80.574999999999989</v>
      </c>
      <c r="K13" s="46">
        <v>25.370504527896212</v>
      </c>
      <c r="L13" s="45">
        <v>54.5</v>
      </c>
      <c r="M13" s="62">
        <v>114.1</v>
      </c>
    </row>
    <row r="14" spans="1:13" s="23" customFormat="1" x14ac:dyDescent="0.35">
      <c r="A14" s="30" t="s">
        <v>40</v>
      </c>
      <c r="B14" s="32">
        <v>24.9</v>
      </c>
      <c r="C14" s="24" t="s">
        <v>41</v>
      </c>
      <c r="D14" s="24" t="s">
        <v>21</v>
      </c>
      <c r="E14" s="24" t="s">
        <v>12</v>
      </c>
      <c r="F14" s="24"/>
      <c r="G14" s="24"/>
      <c r="H14" s="40" t="s">
        <v>21</v>
      </c>
      <c r="I14" s="52">
        <v>2</v>
      </c>
      <c r="J14" s="53">
        <v>99.5</v>
      </c>
      <c r="K14" s="63">
        <v>26.445793616376829</v>
      </c>
      <c r="L14" s="52">
        <v>80.8</v>
      </c>
      <c r="M14" s="55">
        <v>118.2</v>
      </c>
    </row>
    <row r="15" spans="1:13" s="23" customFormat="1" x14ac:dyDescent="0.35">
      <c r="A15" s="30" t="s">
        <v>42</v>
      </c>
      <c r="B15" s="32">
        <v>54.3</v>
      </c>
      <c r="C15" s="24" t="s">
        <v>43</v>
      </c>
      <c r="D15" s="24" t="s">
        <v>21</v>
      </c>
      <c r="E15" s="24" t="s">
        <v>12</v>
      </c>
      <c r="F15" s="24"/>
      <c r="G15" s="24"/>
      <c r="H15" s="41" t="s">
        <v>24</v>
      </c>
      <c r="I15" s="56">
        <v>17</v>
      </c>
      <c r="J15" s="57">
        <v>82.688235294117632</v>
      </c>
      <c r="K15" s="57">
        <v>36.889800120645525</v>
      </c>
      <c r="L15" s="65">
        <v>24.9</v>
      </c>
      <c r="M15" s="59">
        <v>155.80000000000001</v>
      </c>
    </row>
    <row r="16" spans="1:13" s="23" customFormat="1" x14ac:dyDescent="0.35">
      <c r="A16" s="30" t="s">
        <v>44</v>
      </c>
      <c r="B16" s="32">
        <v>54.5</v>
      </c>
      <c r="C16" s="24" t="s">
        <v>45</v>
      </c>
      <c r="D16" s="24" t="s">
        <v>15</v>
      </c>
      <c r="E16" s="24" t="s">
        <v>15</v>
      </c>
      <c r="F16" s="24"/>
      <c r="G16" s="24"/>
      <c r="H16" s="25"/>
      <c r="I16" s="25"/>
      <c r="J16" s="25"/>
      <c r="K16" s="25"/>
      <c r="L16" s="25"/>
      <c r="M16" s="25"/>
    </row>
    <row r="17" spans="1:13" s="23" customFormat="1" x14ac:dyDescent="0.35">
      <c r="A17" s="30" t="s">
        <v>46</v>
      </c>
      <c r="B17" s="32">
        <v>83.9</v>
      </c>
      <c r="C17" s="24" t="s">
        <v>47</v>
      </c>
      <c r="D17" s="24" t="s">
        <v>15</v>
      </c>
      <c r="E17" s="24" t="s">
        <v>15</v>
      </c>
      <c r="F17" s="24"/>
      <c r="G17" s="24"/>
      <c r="H17" s="25"/>
      <c r="I17" s="25"/>
      <c r="J17" s="25"/>
      <c r="K17" s="25"/>
      <c r="L17" s="25"/>
      <c r="M17" s="25"/>
    </row>
    <row r="18" spans="1:13" s="23" customFormat="1" x14ac:dyDescent="0.35">
      <c r="A18" s="30" t="s">
        <v>48</v>
      </c>
      <c r="B18" s="32">
        <v>133.6</v>
      </c>
      <c r="C18" s="24" t="s">
        <v>49</v>
      </c>
      <c r="D18" s="24" t="s">
        <v>12</v>
      </c>
      <c r="E18" s="24" t="s">
        <v>12</v>
      </c>
      <c r="F18" s="24"/>
      <c r="G18" s="24"/>
      <c r="H18" s="25"/>
      <c r="I18" s="25"/>
      <c r="J18" s="25"/>
      <c r="K18" s="25"/>
      <c r="L18" s="25"/>
      <c r="M18" s="25"/>
    </row>
    <row r="19" spans="1:13" s="23" customFormat="1" x14ac:dyDescent="0.35">
      <c r="A19" s="30" t="s">
        <v>50</v>
      </c>
      <c r="B19" s="32">
        <v>80.8</v>
      </c>
      <c r="C19" s="24" t="s">
        <v>51</v>
      </c>
      <c r="D19" s="24" t="s">
        <v>21</v>
      </c>
      <c r="E19" s="24" t="s">
        <v>21</v>
      </c>
      <c r="F19" s="24"/>
      <c r="G19" s="24"/>
      <c r="H19" s="25"/>
      <c r="I19" s="25"/>
      <c r="J19" s="25"/>
      <c r="K19" s="25"/>
      <c r="L19" s="25"/>
      <c r="M19" s="25"/>
    </row>
    <row r="20" spans="1:13" s="23" customFormat="1" x14ac:dyDescent="0.35">
      <c r="A20" s="30" t="s">
        <v>52</v>
      </c>
      <c r="B20" s="32">
        <v>60.6</v>
      </c>
      <c r="C20" s="24" t="s">
        <v>53</v>
      </c>
      <c r="D20" s="24" t="s">
        <v>15</v>
      </c>
      <c r="E20" s="24" t="s">
        <v>16</v>
      </c>
      <c r="F20" s="24"/>
      <c r="G20" s="24"/>
      <c r="H20" s="25"/>
      <c r="I20" s="25"/>
      <c r="J20" s="25"/>
      <c r="K20" s="25"/>
      <c r="L20" s="25"/>
      <c r="M20" s="25"/>
    </row>
    <row r="21" spans="1:13" s="23" customFormat="1" x14ac:dyDescent="0.35">
      <c r="A21" s="30" t="s">
        <v>54</v>
      </c>
      <c r="B21" s="32">
        <v>69.2</v>
      </c>
      <c r="C21" s="24" t="s">
        <v>55</v>
      </c>
      <c r="D21" s="24" t="s">
        <v>16</v>
      </c>
      <c r="E21" s="24" t="s">
        <v>16</v>
      </c>
      <c r="F21" s="24"/>
      <c r="G21" s="24"/>
      <c r="H21" s="25"/>
      <c r="I21" s="25"/>
      <c r="J21" s="25"/>
      <c r="K21" s="25"/>
      <c r="L21" s="25"/>
      <c r="M21" s="25"/>
    </row>
  </sheetData>
  <conditionalFormatting sqref="E3:F21">
    <cfRule type="expression" dxfId="0" priority="1">
      <formula>$D3&lt;&gt;$E3</formula>
    </cfRule>
  </conditionalFormatting>
  <pageMargins left="0.7" right="0.7" top="0.75" bottom="0.75" header="0.3" footer="0.3"/>
  <pageSetup paperSize="9" orientation="portrait" r:id="rId1"/>
  <ignoredErrors>
    <ignoredError sqref="J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O22"/>
  <sheetViews>
    <sheetView showGridLines="0" zoomScale="40" zoomScaleNormal="40" workbookViewId="0"/>
  </sheetViews>
  <sheetFormatPr baseColWidth="10" defaultColWidth="8.81640625" defaultRowHeight="14.5" x14ac:dyDescent="0.35"/>
  <cols>
    <col min="1" max="1" width="20" customWidth="1"/>
    <col min="2" max="2" width="10.453125" customWidth="1"/>
    <col min="3" max="3" width="41.7265625" customWidth="1"/>
    <col min="4" max="4" width="34.26953125" customWidth="1"/>
    <col min="5" max="5" width="17.1796875" customWidth="1"/>
    <col min="6" max="6" width="16.26953125" customWidth="1"/>
  </cols>
  <sheetData>
    <row r="6" spans="1:15" x14ac:dyDescent="0.35">
      <c r="A6" s="9" t="s">
        <v>56</v>
      </c>
      <c r="B6" s="19"/>
      <c r="C6" s="19"/>
      <c r="D6" s="19"/>
      <c r="E6" s="19"/>
      <c r="F6" s="19"/>
      <c r="G6" s="19"/>
      <c r="H6" s="19"/>
      <c r="I6" s="19"/>
      <c r="J6" s="19"/>
      <c r="K6" s="19"/>
      <c r="L6" s="19"/>
      <c r="M6" s="19"/>
      <c r="N6" s="19"/>
      <c r="O6" s="19"/>
    </row>
    <row r="7" spans="1:15" x14ac:dyDescent="0.35">
      <c r="A7" s="11" t="s">
        <v>57</v>
      </c>
      <c r="B7" s="11" t="s">
        <v>58</v>
      </c>
      <c r="C7" s="19"/>
      <c r="D7" s="19"/>
      <c r="E7" s="19"/>
      <c r="F7" s="19"/>
      <c r="G7" s="19"/>
      <c r="H7" s="19"/>
      <c r="I7" s="19"/>
      <c r="J7" s="19"/>
      <c r="K7" s="19"/>
      <c r="L7" s="19"/>
      <c r="M7" s="19"/>
      <c r="N7" s="19"/>
      <c r="O7" s="19"/>
    </row>
    <row r="8" spans="1:15" ht="42.75" customHeight="1" x14ac:dyDescent="0.35">
      <c r="A8" s="26" t="s">
        <v>59</v>
      </c>
      <c r="B8" s="33" t="s">
        <v>60</v>
      </c>
      <c r="C8" s="34"/>
      <c r="D8" s="34"/>
      <c r="E8" s="34"/>
      <c r="F8" s="34"/>
      <c r="G8" s="34"/>
      <c r="H8" s="34"/>
      <c r="I8" s="34"/>
      <c r="J8" s="34"/>
      <c r="K8" s="34"/>
      <c r="L8" s="34"/>
      <c r="M8" s="34"/>
      <c r="N8" s="34"/>
      <c r="O8" s="34"/>
    </row>
    <row r="10" spans="1:15" x14ac:dyDescent="0.35">
      <c r="A10" s="2" t="s">
        <v>61</v>
      </c>
      <c r="B10" s="19"/>
      <c r="C10" s="19"/>
      <c r="D10" s="2" t="s">
        <v>62</v>
      </c>
      <c r="E10" s="19"/>
      <c r="F10" s="19"/>
      <c r="G10" s="19"/>
      <c r="H10" s="19"/>
      <c r="I10" s="19"/>
      <c r="J10" s="19"/>
      <c r="K10" s="19"/>
      <c r="L10" s="19"/>
      <c r="M10" s="19"/>
      <c r="N10" s="19"/>
      <c r="O10" s="19"/>
    </row>
    <row r="11" spans="1:15" x14ac:dyDescent="0.35">
      <c r="A11" s="2" t="s">
        <v>63</v>
      </c>
      <c r="B11" s="19"/>
      <c r="C11" s="19"/>
      <c r="D11" s="2" t="s">
        <v>62</v>
      </c>
      <c r="E11" s="19"/>
      <c r="F11" s="19"/>
      <c r="G11" s="19"/>
      <c r="H11" s="19"/>
      <c r="I11" s="19"/>
      <c r="J11" s="19"/>
      <c r="K11" s="19"/>
      <c r="L11" s="19"/>
      <c r="M11" s="19"/>
      <c r="N11" s="19"/>
      <c r="O11" s="19"/>
    </row>
    <row r="13" spans="1:15" x14ac:dyDescent="0.35">
      <c r="A13" s="19"/>
      <c r="B13" s="1" t="s">
        <v>64</v>
      </c>
      <c r="C13" s="19"/>
      <c r="D13" s="19"/>
      <c r="E13" s="19"/>
      <c r="F13" s="19"/>
      <c r="G13" s="19"/>
      <c r="H13" s="19"/>
      <c r="I13" s="19"/>
      <c r="J13" s="19"/>
      <c r="K13" s="19"/>
      <c r="L13" s="19"/>
      <c r="M13" s="19"/>
      <c r="N13" s="19"/>
      <c r="O13" s="19"/>
    </row>
    <row r="14" spans="1:15" x14ac:dyDescent="0.35">
      <c r="A14" s="19"/>
      <c r="B14" s="19"/>
      <c r="C14" s="2" t="s">
        <v>65</v>
      </c>
      <c r="D14" s="19"/>
      <c r="E14" s="19"/>
      <c r="F14" s="19"/>
      <c r="G14" s="19"/>
      <c r="H14" s="19"/>
      <c r="I14" s="19"/>
      <c r="J14" s="19"/>
      <c r="K14" s="19"/>
      <c r="L14" s="19"/>
      <c r="M14" s="19"/>
      <c r="N14" s="19"/>
      <c r="O14" s="19"/>
    </row>
    <row r="16" spans="1:15" x14ac:dyDescent="0.35">
      <c r="A16" s="19"/>
      <c r="B16" s="1" t="s">
        <v>66</v>
      </c>
      <c r="C16" s="19"/>
      <c r="D16" s="19"/>
      <c r="E16" s="19"/>
      <c r="F16" s="19"/>
      <c r="G16" s="19"/>
      <c r="H16" s="19"/>
      <c r="I16" s="19"/>
      <c r="J16" s="19"/>
      <c r="K16" s="19"/>
      <c r="L16" s="19"/>
      <c r="M16" s="19"/>
      <c r="N16" s="19"/>
      <c r="O16" s="19"/>
    </row>
    <row r="17" spans="2:6" x14ac:dyDescent="0.35">
      <c r="B17" s="19"/>
      <c r="C17" s="2" t="s">
        <v>67</v>
      </c>
      <c r="D17" s="19"/>
      <c r="E17" s="19"/>
      <c r="F17" s="19"/>
    </row>
    <row r="18" spans="2:6" x14ac:dyDescent="0.35">
      <c r="B18" s="19"/>
      <c r="C18" s="2" t="s">
        <v>68</v>
      </c>
      <c r="D18" s="12" t="s">
        <v>58</v>
      </c>
      <c r="E18" s="19"/>
      <c r="F18" s="19"/>
    </row>
    <row r="20" spans="2:6" x14ac:dyDescent="0.35">
      <c r="B20" s="9" t="s">
        <v>69</v>
      </c>
      <c r="C20" s="9" t="s">
        <v>70</v>
      </c>
      <c r="D20" s="9" t="s">
        <v>71</v>
      </c>
      <c r="E20" s="9" t="s">
        <v>72</v>
      </c>
      <c r="F20" s="9" t="s">
        <v>73</v>
      </c>
    </row>
    <row r="21" spans="2:6" x14ac:dyDescent="0.35">
      <c r="B21" s="11" t="s">
        <v>74</v>
      </c>
      <c r="C21" s="10" t="s">
        <v>75</v>
      </c>
      <c r="D21" s="10" t="s">
        <v>76</v>
      </c>
      <c r="E21" s="10" t="s">
        <v>77</v>
      </c>
      <c r="F21" s="10" t="s">
        <v>78</v>
      </c>
    </row>
    <row r="22" spans="2:6" x14ac:dyDescent="0.35">
      <c r="B22" s="12" t="s">
        <v>79</v>
      </c>
      <c r="C22" s="2" t="s">
        <v>75</v>
      </c>
      <c r="D22" s="2" t="s">
        <v>80</v>
      </c>
      <c r="E22" s="2" t="s">
        <v>77</v>
      </c>
      <c r="F22" s="2" t="s">
        <v>78</v>
      </c>
    </row>
  </sheetData>
  <mergeCells count="1">
    <mergeCell ref="B8:O8"/>
  </mergeCells>
  <hyperlinks>
    <hyperlink ref="A7" r:id="rId1" xr:uid="{00000000-0004-0000-0000-000000000000}"/>
    <hyperlink ref="B7" r:id="rId2" xr:uid="{00000000-0004-0000-0000-000001000000}"/>
    <hyperlink ref="D18" r:id="rId3" xr:uid="{00000000-0004-0000-0000-000002000000}"/>
    <hyperlink ref="B21" location="'Sheet 1'!A1" display="Sheet 1" xr:uid="{00000000-0004-0000-0000-000003000000}"/>
    <hyperlink ref="B22" location="'Sheet 2'!A1" display="Sheet 2" xr:uid="{00000000-0004-0000-0000-000004000000}"/>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64"/>
  <sheetViews>
    <sheetView showGridLines="0" zoomScale="10" zoomScaleNormal="10" workbookViewId="0"/>
  </sheetViews>
  <sheetFormatPr baseColWidth="10" defaultColWidth="8.81640625" defaultRowHeight="14.5" x14ac:dyDescent="0.35"/>
  <cols>
    <col min="2" max="2" width="30.26953125" customWidth="1"/>
    <col min="3" max="3" width="37.7265625" customWidth="1"/>
  </cols>
  <sheetData>
    <row r="1" spans="1:3" x14ac:dyDescent="0.35">
      <c r="A1" s="1" t="s">
        <v>81</v>
      </c>
      <c r="B1" s="19"/>
      <c r="C1" s="19"/>
    </row>
    <row r="2" spans="1:3" x14ac:dyDescent="0.35">
      <c r="A2" s="19"/>
      <c r="B2" s="15" t="s">
        <v>82</v>
      </c>
      <c r="C2" s="15" t="s">
        <v>83</v>
      </c>
    </row>
    <row r="3" spans="1:3" x14ac:dyDescent="0.35">
      <c r="A3" s="19"/>
      <c r="B3" s="16" t="s">
        <v>84</v>
      </c>
      <c r="C3" s="16" t="s">
        <v>84</v>
      </c>
    </row>
    <row r="4" spans="1:3" x14ac:dyDescent="0.35">
      <c r="A4" s="19"/>
      <c r="B4" s="2" t="s">
        <v>70</v>
      </c>
      <c r="C4" s="2" t="s">
        <v>75</v>
      </c>
    </row>
    <row r="5" spans="1:3" x14ac:dyDescent="0.35">
      <c r="A5" s="19"/>
      <c r="B5" s="10" t="s">
        <v>85</v>
      </c>
      <c r="C5" s="10" t="s">
        <v>86</v>
      </c>
    </row>
    <row r="6" spans="1:3" x14ac:dyDescent="0.35">
      <c r="A6" s="19"/>
      <c r="B6" s="2" t="s">
        <v>85</v>
      </c>
      <c r="C6" s="2" t="s">
        <v>87</v>
      </c>
    </row>
    <row r="7" spans="1:3" x14ac:dyDescent="0.35">
      <c r="A7" s="19"/>
      <c r="B7" s="10" t="s">
        <v>85</v>
      </c>
      <c r="C7" s="10" t="s">
        <v>88</v>
      </c>
    </row>
    <row r="8" spans="1:3" x14ac:dyDescent="0.35">
      <c r="A8" s="19"/>
      <c r="B8" s="2" t="s">
        <v>85</v>
      </c>
      <c r="C8" s="2" t="s">
        <v>89</v>
      </c>
    </row>
    <row r="9" spans="1:3" x14ac:dyDescent="0.35">
      <c r="A9" s="19"/>
      <c r="B9" s="10" t="s">
        <v>85</v>
      </c>
      <c r="C9" s="10" t="s">
        <v>13</v>
      </c>
    </row>
    <row r="10" spans="1:3" x14ac:dyDescent="0.35">
      <c r="A10" s="19"/>
      <c r="B10" s="2" t="s">
        <v>85</v>
      </c>
      <c r="C10" s="2" t="s">
        <v>90</v>
      </c>
    </row>
    <row r="11" spans="1:3" x14ac:dyDescent="0.35">
      <c r="A11" s="19"/>
      <c r="B11" s="10" t="s">
        <v>85</v>
      </c>
      <c r="C11" s="10" t="s">
        <v>91</v>
      </c>
    </row>
    <row r="12" spans="1:3" x14ac:dyDescent="0.35">
      <c r="A12" s="19"/>
      <c r="B12" s="2" t="s">
        <v>85</v>
      </c>
      <c r="C12" s="2" t="s">
        <v>92</v>
      </c>
    </row>
    <row r="13" spans="1:3" x14ac:dyDescent="0.35">
      <c r="A13" s="19"/>
      <c r="B13" s="10" t="s">
        <v>85</v>
      </c>
      <c r="C13" s="10" t="s">
        <v>93</v>
      </c>
    </row>
    <row r="14" spans="1:3" x14ac:dyDescent="0.35">
      <c r="A14" s="19"/>
      <c r="B14" s="2" t="s">
        <v>85</v>
      </c>
      <c r="C14" s="2" t="s">
        <v>19</v>
      </c>
    </row>
    <row r="15" spans="1:3" x14ac:dyDescent="0.35">
      <c r="A15" s="19"/>
      <c r="B15" s="10" t="s">
        <v>85</v>
      </c>
      <c r="C15" s="10" t="s">
        <v>22</v>
      </c>
    </row>
    <row r="16" spans="1:3" x14ac:dyDescent="0.35">
      <c r="A16" s="19"/>
      <c r="B16" s="2" t="s">
        <v>85</v>
      </c>
      <c r="C16" s="2" t="s">
        <v>25</v>
      </c>
    </row>
    <row r="17" spans="2:3" x14ac:dyDescent="0.35">
      <c r="B17" s="10" t="s">
        <v>85</v>
      </c>
      <c r="C17" s="10" t="s">
        <v>27</v>
      </c>
    </row>
    <row r="18" spans="2:3" x14ac:dyDescent="0.35">
      <c r="B18" s="2" t="s">
        <v>85</v>
      </c>
      <c r="C18" s="2" t="s">
        <v>29</v>
      </c>
    </row>
    <row r="19" spans="2:3" x14ac:dyDescent="0.35">
      <c r="B19" s="10" t="s">
        <v>85</v>
      </c>
      <c r="C19" s="10" t="s">
        <v>94</v>
      </c>
    </row>
    <row r="20" spans="2:3" x14ac:dyDescent="0.35">
      <c r="B20" s="2" t="s">
        <v>85</v>
      </c>
      <c r="C20" s="2" t="s">
        <v>31</v>
      </c>
    </row>
    <row r="21" spans="2:3" x14ac:dyDescent="0.35">
      <c r="B21" s="10" t="s">
        <v>85</v>
      </c>
      <c r="C21" s="10" t="s">
        <v>34</v>
      </c>
    </row>
    <row r="22" spans="2:3" x14ac:dyDescent="0.35">
      <c r="B22" s="2" t="s">
        <v>85</v>
      </c>
      <c r="C22" s="2" t="s">
        <v>36</v>
      </c>
    </row>
    <row r="23" spans="2:3" x14ac:dyDescent="0.35">
      <c r="B23" s="10" t="s">
        <v>85</v>
      </c>
      <c r="C23" s="10" t="s">
        <v>38</v>
      </c>
    </row>
    <row r="24" spans="2:3" x14ac:dyDescent="0.35">
      <c r="B24" s="2" t="s">
        <v>85</v>
      </c>
      <c r="C24" s="2" t="s">
        <v>40</v>
      </c>
    </row>
    <row r="25" spans="2:3" x14ac:dyDescent="0.35">
      <c r="B25" s="10" t="s">
        <v>85</v>
      </c>
      <c r="C25" s="10" t="s">
        <v>95</v>
      </c>
    </row>
    <row r="26" spans="2:3" x14ac:dyDescent="0.35">
      <c r="B26" s="2" t="s">
        <v>85</v>
      </c>
      <c r="C26" s="2" t="s">
        <v>42</v>
      </c>
    </row>
    <row r="27" spans="2:3" x14ac:dyDescent="0.35">
      <c r="B27" s="10" t="s">
        <v>85</v>
      </c>
      <c r="C27" s="10" t="s">
        <v>44</v>
      </c>
    </row>
    <row r="28" spans="2:3" x14ac:dyDescent="0.35">
      <c r="B28" s="2" t="s">
        <v>85</v>
      </c>
      <c r="C28" s="2" t="s">
        <v>46</v>
      </c>
    </row>
    <row r="29" spans="2:3" x14ac:dyDescent="0.35">
      <c r="B29" s="10" t="s">
        <v>85</v>
      </c>
      <c r="C29" s="10" t="s">
        <v>96</v>
      </c>
    </row>
    <row r="30" spans="2:3" x14ac:dyDescent="0.35">
      <c r="B30" s="2" t="s">
        <v>85</v>
      </c>
      <c r="C30" s="2" t="s">
        <v>48</v>
      </c>
    </row>
    <row r="31" spans="2:3" x14ac:dyDescent="0.35">
      <c r="B31" s="10" t="s">
        <v>85</v>
      </c>
      <c r="C31" s="10" t="s">
        <v>97</v>
      </c>
    </row>
    <row r="32" spans="2:3" x14ac:dyDescent="0.35">
      <c r="B32" s="2" t="s">
        <v>85</v>
      </c>
      <c r="C32" s="2" t="s">
        <v>50</v>
      </c>
    </row>
    <row r="33" spans="2:3" x14ac:dyDescent="0.35">
      <c r="B33" s="10" t="s">
        <v>85</v>
      </c>
      <c r="C33" s="10" t="s">
        <v>52</v>
      </c>
    </row>
    <row r="34" spans="2:3" x14ac:dyDescent="0.35">
      <c r="B34" s="2" t="s">
        <v>85</v>
      </c>
      <c r="C34" s="2" t="s">
        <v>54</v>
      </c>
    </row>
    <row r="35" spans="2:3" x14ac:dyDescent="0.35">
      <c r="B35" s="10" t="s">
        <v>85</v>
      </c>
      <c r="C35" s="10" t="s">
        <v>98</v>
      </c>
    </row>
    <row r="36" spans="2:3" x14ac:dyDescent="0.35">
      <c r="B36" s="2" t="s">
        <v>85</v>
      </c>
      <c r="C36" s="2" t="s">
        <v>99</v>
      </c>
    </row>
    <row r="37" spans="2:3" x14ac:dyDescent="0.35">
      <c r="B37" s="10" t="s">
        <v>85</v>
      </c>
      <c r="C37" s="10" t="s">
        <v>100</v>
      </c>
    </row>
    <row r="38" spans="2:3" x14ac:dyDescent="0.35">
      <c r="B38" s="2" t="s">
        <v>85</v>
      </c>
      <c r="C38" s="2" t="s">
        <v>101</v>
      </c>
    </row>
    <row r="39" spans="2:3" x14ac:dyDescent="0.35">
      <c r="B39" s="10" t="s">
        <v>85</v>
      </c>
      <c r="C39" s="10" t="s">
        <v>102</v>
      </c>
    </row>
    <row r="40" spans="2:3" x14ac:dyDescent="0.35">
      <c r="B40" s="2" t="s">
        <v>71</v>
      </c>
      <c r="C40" s="2" t="s">
        <v>76</v>
      </c>
    </row>
    <row r="41" spans="2:3" x14ac:dyDescent="0.35">
      <c r="B41" s="10" t="s">
        <v>71</v>
      </c>
      <c r="C41" s="10" t="s">
        <v>80</v>
      </c>
    </row>
    <row r="42" spans="2:3" x14ac:dyDescent="0.35">
      <c r="B42" s="2" t="s">
        <v>72</v>
      </c>
      <c r="C42" s="2" t="s">
        <v>77</v>
      </c>
    </row>
    <row r="43" spans="2:3" x14ac:dyDescent="0.35">
      <c r="B43" s="10" t="s">
        <v>103</v>
      </c>
      <c r="C43" s="10" t="s">
        <v>104</v>
      </c>
    </row>
    <row r="44" spans="2:3" x14ac:dyDescent="0.35">
      <c r="B44" s="2" t="s">
        <v>103</v>
      </c>
      <c r="C44" s="2" t="s">
        <v>105</v>
      </c>
    </row>
    <row r="45" spans="2:3" x14ac:dyDescent="0.35">
      <c r="B45" s="10" t="s">
        <v>103</v>
      </c>
      <c r="C45" s="10" t="s">
        <v>106</v>
      </c>
    </row>
    <row r="46" spans="2:3" x14ac:dyDescent="0.35">
      <c r="B46" s="2" t="s">
        <v>103</v>
      </c>
      <c r="C46" s="2" t="s">
        <v>107</v>
      </c>
    </row>
    <row r="47" spans="2:3" x14ac:dyDescent="0.35">
      <c r="B47" s="10" t="s">
        <v>103</v>
      </c>
      <c r="C47" s="10" t="s">
        <v>108</v>
      </c>
    </row>
    <row r="48" spans="2:3" x14ac:dyDescent="0.35">
      <c r="B48" s="2" t="s">
        <v>103</v>
      </c>
      <c r="C48" s="2" t="s">
        <v>109</v>
      </c>
    </row>
    <row r="49" spans="2:3" x14ac:dyDescent="0.35">
      <c r="B49" s="10" t="s">
        <v>103</v>
      </c>
      <c r="C49" s="10" t="s">
        <v>110</v>
      </c>
    </row>
    <row r="50" spans="2:3" x14ac:dyDescent="0.35">
      <c r="B50" s="2" t="s">
        <v>103</v>
      </c>
      <c r="C50" s="2" t="s">
        <v>111</v>
      </c>
    </row>
    <row r="51" spans="2:3" x14ac:dyDescent="0.35">
      <c r="B51" s="10" t="s">
        <v>103</v>
      </c>
      <c r="C51" s="10" t="s">
        <v>112</v>
      </c>
    </row>
    <row r="52" spans="2:3" x14ac:dyDescent="0.35">
      <c r="B52" s="2" t="s">
        <v>103</v>
      </c>
      <c r="C52" s="2" t="s">
        <v>113</v>
      </c>
    </row>
    <row r="53" spans="2:3" x14ac:dyDescent="0.35">
      <c r="B53" s="10" t="s">
        <v>103</v>
      </c>
      <c r="C53" s="10" t="s">
        <v>114</v>
      </c>
    </row>
    <row r="54" spans="2:3" x14ac:dyDescent="0.35">
      <c r="B54" s="2" t="s">
        <v>103</v>
      </c>
      <c r="C54" s="2" t="s">
        <v>115</v>
      </c>
    </row>
    <row r="55" spans="2:3" x14ac:dyDescent="0.35">
      <c r="B55" s="10" t="s">
        <v>103</v>
      </c>
      <c r="C55" s="10" t="s">
        <v>116</v>
      </c>
    </row>
    <row r="56" spans="2:3" x14ac:dyDescent="0.35">
      <c r="B56" s="2" t="s">
        <v>103</v>
      </c>
      <c r="C56" s="2" t="s">
        <v>117</v>
      </c>
    </row>
    <row r="57" spans="2:3" x14ac:dyDescent="0.35">
      <c r="B57" s="10" t="s">
        <v>103</v>
      </c>
      <c r="C57" s="10" t="s">
        <v>118</v>
      </c>
    </row>
    <row r="58" spans="2:3" x14ac:dyDescent="0.35">
      <c r="B58" s="2" t="s">
        <v>103</v>
      </c>
      <c r="C58" s="2" t="s">
        <v>119</v>
      </c>
    </row>
    <row r="59" spans="2:3" x14ac:dyDescent="0.35">
      <c r="B59" s="10" t="s">
        <v>103</v>
      </c>
      <c r="C59" s="10" t="s">
        <v>120</v>
      </c>
    </row>
    <row r="60" spans="2:3" x14ac:dyDescent="0.35">
      <c r="B60" s="2" t="s">
        <v>103</v>
      </c>
      <c r="C60" s="2" t="s">
        <v>121</v>
      </c>
    </row>
    <row r="61" spans="2:3" x14ac:dyDescent="0.35">
      <c r="B61" s="10" t="s">
        <v>103</v>
      </c>
      <c r="C61" s="10" t="s">
        <v>122</v>
      </c>
    </row>
    <row r="62" spans="2:3" x14ac:dyDescent="0.35">
      <c r="B62" s="2" t="s">
        <v>103</v>
      </c>
      <c r="C62" s="2" t="s">
        <v>123</v>
      </c>
    </row>
    <row r="63" spans="2:3" x14ac:dyDescent="0.35">
      <c r="B63" s="10" t="s">
        <v>103</v>
      </c>
      <c r="C63" s="10" t="s">
        <v>124</v>
      </c>
    </row>
    <row r="64" spans="2:3" x14ac:dyDescent="0.35">
      <c r="B64" s="2" t="s">
        <v>73</v>
      </c>
      <c r="C64" s="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49"/>
  <sheetViews>
    <sheetView zoomScale="70" zoomScaleNormal="70" workbookViewId="0">
      <pane xSplit="1" ySplit="11" topLeftCell="D18" activePane="bottomRight" state="frozen"/>
      <selection pane="topRight"/>
      <selection pane="bottomLeft"/>
      <selection pane="bottomRight" activeCell="D18" sqref="D18"/>
    </sheetView>
  </sheetViews>
  <sheetFormatPr baseColWidth="10" defaultColWidth="8.81640625" defaultRowHeight="11.25" customHeight="1" x14ac:dyDescent="0.35"/>
  <cols>
    <col min="1" max="1" width="29.81640625" customWidth="1"/>
    <col min="2" max="2" width="10" customWidth="1"/>
    <col min="3" max="3" width="5" customWidth="1"/>
    <col min="4" max="4" width="10" customWidth="1"/>
    <col min="5" max="5" width="5" customWidth="1"/>
    <col min="6" max="6" width="10" customWidth="1"/>
    <col min="7" max="7" width="5" customWidth="1"/>
    <col min="8" max="8" width="10" customWidth="1"/>
    <col min="9" max="9" width="5" customWidth="1"/>
    <col min="10" max="10" width="10" customWidth="1"/>
    <col min="11" max="11" width="5" customWidth="1"/>
    <col min="12" max="12" width="10" customWidth="1"/>
    <col min="13" max="13" width="5" customWidth="1"/>
    <col min="14" max="14" width="10" customWidth="1"/>
    <col min="15" max="15" width="5" customWidth="1"/>
    <col min="16" max="16" width="10" customWidth="1"/>
    <col min="17" max="17" width="5" customWidth="1"/>
    <col min="18" max="18" width="10" customWidth="1"/>
    <col min="19" max="19" width="5" customWidth="1"/>
    <col min="20" max="20" width="10" customWidth="1"/>
    <col min="21" max="21" width="5" customWidth="1"/>
    <col min="22" max="22" width="10" customWidth="1"/>
    <col min="23" max="23" width="5" customWidth="1"/>
    <col min="24" max="24" width="10" customWidth="1"/>
    <col min="25" max="25" width="5" customWidth="1"/>
    <col min="26" max="26" width="10" customWidth="1"/>
    <col min="27" max="27" width="5" customWidth="1"/>
    <col min="28" max="28" width="10" customWidth="1"/>
    <col min="29" max="29" width="5" customWidth="1"/>
    <col min="30" max="30" width="10" customWidth="1"/>
    <col min="31" max="31" width="5" customWidth="1"/>
    <col min="32" max="32" width="10" customWidth="1"/>
    <col min="33" max="33" width="5" customWidth="1"/>
    <col min="34" max="34" width="10" customWidth="1"/>
    <col min="35" max="35" width="5" customWidth="1"/>
    <col min="36" max="36" width="10" customWidth="1"/>
    <col min="37" max="37" width="5" customWidth="1"/>
    <col min="38" max="38" width="10" customWidth="1"/>
    <col min="39" max="39" width="5" customWidth="1"/>
    <col min="40" max="40" width="10" customWidth="1"/>
    <col min="41" max="41" width="13.7265625" customWidth="1"/>
    <col min="42" max="42" width="10" customWidth="1"/>
    <col min="43" max="43" width="5" customWidth="1"/>
  </cols>
  <sheetData>
    <row r="1" spans="1:43" x14ac:dyDescent="0.35">
      <c r="A1" s="2" t="s">
        <v>125</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row>
    <row r="2" spans="1:43" x14ac:dyDescent="0.35">
      <c r="A2" s="2" t="s">
        <v>126</v>
      </c>
      <c r="B2" s="1" t="s">
        <v>56</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row>
    <row r="3" spans="1:43" x14ac:dyDescent="0.35">
      <c r="A3" s="2" t="s">
        <v>127</v>
      </c>
      <c r="B3" s="2" t="s">
        <v>62</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row>
    <row r="5" spans="1:43" x14ac:dyDescent="0.35">
      <c r="A5" s="1" t="s">
        <v>72</v>
      </c>
      <c r="B5" s="19"/>
      <c r="C5" s="2" t="s">
        <v>77</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row>
    <row r="6" spans="1:43" x14ac:dyDescent="0.35">
      <c r="A6" s="1" t="s">
        <v>71</v>
      </c>
      <c r="B6" s="19"/>
      <c r="C6" s="2" t="s">
        <v>76</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row>
    <row r="7" spans="1:43" x14ac:dyDescent="0.35">
      <c r="A7" s="1" t="s">
        <v>73</v>
      </c>
      <c r="B7" s="19"/>
      <c r="C7" s="2" t="s">
        <v>78</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row>
    <row r="8" spans="1:43" x14ac:dyDescent="0.35">
      <c r="A8" s="1" t="s">
        <v>70</v>
      </c>
      <c r="B8" s="19"/>
      <c r="C8" s="2" t="s">
        <v>75</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10" spans="1:43" x14ac:dyDescent="0.35">
      <c r="A10" s="3" t="s">
        <v>128</v>
      </c>
      <c r="B10" s="35" t="s">
        <v>104</v>
      </c>
      <c r="C10" s="35" t="s">
        <v>129</v>
      </c>
      <c r="D10" s="35" t="s">
        <v>105</v>
      </c>
      <c r="E10" s="35" t="s">
        <v>129</v>
      </c>
      <c r="F10" s="35" t="s">
        <v>106</v>
      </c>
      <c r="G10" s="35" t="s">
        <v>129</v>
      </c>
      <c r="H10" s="35" t="s">
        <v>107</v>
      </c>
      <c r="I10" s="35" t="s">
        <v>129</v>
      </c>
      <c r="J10" s="35" t="s">
        <v>108</v>
      </c>
      <c r="K10" s="35" t="s">
        <v>129</v>
      </c>
      <c r="L10" s="35" t="s">
        <v>109</v>
      </c>
      <c r="M10" s="35" t="s">
        <v>129</v>
      </c>
      <c r="N10" s="35" t="s">
        <v>110</v>
      </c>
      <c r="O10" s="35" t="s">
        <v>129</v>
      </c>
      <c r="P10" s="35" t="s">
        <v>111</v>
      </c>
      <c r="Q10" s="35" t="s">
        <v>129</v>
      </c>
      <c r="R10" s="35" t="s">
        <v>112</v>
      </c>
      <c r="S10" s="35" t="s">
        <v>129</v>
      </c>
      <c r="T10" s="35" t="s">
        <v>113</v>
      </c>
      <c r="U10" s="35" t="s">
        <v>129</v>
      </c>
      <c r="V10" s="35" t="s">
        <v>114</v>
      </c>
      <c r="W10" s="35" t="s">
        <v>129</v>
      </c>
      <c r="X10" s="35" t="s">
        <v>115</v>
      </c>
      <c r="Y10" s="35" t="s">
        <v>129</v>
      </c>
      <c r="Z10" s="35" t="s">
        <v>116</v>
      </c>
      <c r="AA10" s="35" t="s">
        <v>129</v>
      </c>
      <c r="AB10" s="35" t="s">
        <v>117</v>
      </c>
      <c r="AC10" s="35" t="s">
        <v>129</v>
      </c>
      <c r="AD10" s="35" t="s">
        <v>118</v>
      </c>
      <c r="AE10" s="35" t="s">
        <v>129</v>
      </c>
      <c r="AF10" s="35" t="s">
        <v>119</v>
      </c>
      <c r="AG10" s="35" t="s">
        <v>129</v>
      </c>
      <c r="AH10" s="35" t="s">
        <v>120</v>
      </c>
      <c r="AI10" s="35" t="s">
        <v>129</v>
      </c>
      <c r="AJ10" s="35" t="s">
        <v>121</v>
      </c>
      <c r="AK10" s="35" t="s">
        <v>129</v>
      </c>
      <c r="AL10" s="35" t="s">
        <v>122</v>
      </c>
      <c r="AM10" s="35" t="s">
        <v>129</v>
      </c>
      <c r="AN10" s="35" t="s">
        <v>123</v>
      </c>
      <c r="AO10" s="35" t="s">
        <v>129</v>
      </c>
      <c r="AP10" s="35" t="s">
        <v>124</v>
      </c>
      <c r="AQ10" s="35" t="s">
        <v>129</v>
      </c>
    </row>
    <row r="11" spans="1:43" x14ac:dyDescent="0.35">
      <c r="A11" s="4" t="s">
        <v>130</v>
      </c>
      <c r="B11" s="6" t="s">
        <v>129</v>
      </c>
      <c r="C11" s="6" t="s">
        <v>129</v>
      </c>
      <c r="D11" s="6" t="s">
        <v>129</v>
      </c>
      <c r="E11" s="6" t="s">
        <v>129</v>
      </c>
      <c r="F11" s="6" t="s">
        <v>129</v>
      </c>
      <c r="G11" s="6" t="s">
        <v>129</v>
      </c>
      <c r="H11" s="6" t="s">
        <v>129</v>
      </c>
      <c r="I11" s="6" t="s">
        <v>129</v>
      </c>
      <c r="J11" s="6" t="s">
        <v>129</v>
      </c>
      <c r="K11" s="6" t="s">
        <v>129</v>
      </c>
      <c r="L11" s="6" t="s">
        <v>129</v>
      </c>
      <c r="M11" s="6" t="s">
        <v>129</v>
      </c>
      <c r="N11" s="6" t="s">
        <v>129</v>
      </c>
      <c r="O11" s="6" t="s">
        <v>129</v>
      </c>
      <c r="P11" s="6" t="s">
        <v>129</v>
      </c>
      <c r="Q11" s="6" t="s">
        <v>129</v>
      </c>
      <c r="R11" s="6" t="s">
        <v>129</v>
      </c>
      <c r="S11" s="6" t="s">
        <v>129</v>
      </c>
      <c r="T11" s="6" t="s">
        <v>129</v>
      </c>
      <c r="U11" s="6" t="s">
        <v>129</v>
      </c>
      <c r="V11" s="6" t="s">
        <v>129</v>
      </c>
      <c r="W11" s="6" t="s">
        <v>129</v>
      </c>
      <c r="X11" s="6" t="s">
        <v>129</v>
      </c>
      <c r="Y11" s="6" t="s">
        <v>129</v>
      </c>
      <c r="Z11" s="6" t="s">
        <v>129</v>
      </c>
      <c r="AA11" s="6" t="s">
        <v>129</v>
      </c>
      <c r="AB11" s="6" t="s">
        <v>129</v>
      </c>
      <c r="AC11" s="6" t="s">
        <v>129</v>
      </c>
      <c r="AD11" s="6" t="s">
        <v>129</v>
      </c>
      <c r="AE11" s="6" t="s">
        <v>129</v>
      </c>
      <c r="AF11" s="6" t="s">
        <v>129</v>
      </c>
      <c r="AG11" s="6" t="s">
        <v>129</v>
      </c>
      <c r="AH11" s="6" t="s">
        <v>129</v>
      </c>
      <c r="AI11" s="6" t="s">
        <v>129</v>
      </c>
      <c r="AJ11" s="6" t="s">
        <v>129</v>
      </c>
      <c r="AK11" s="6" t="s">
        <v>129</v>
      </c>
      <c r="AL11" s="6" t="s">
        <v>129</v>
      </c>
      <c r="AM11" s="6" t="s">
        <v>129</v>
      </c>
      <c r="AN11" s="6" t="s">
        <v>129</v>
      </c>
      <c r="AO11" s="6" t="s">
        <v>129</v>
      </c>
      <c r="AP11" s="6" t="s">
        <v>129</v>
      </c>
      <c r="AQ11" s="6" t="s">
        <v>129</v>
      </c>
    </row>
    <row r="12" spans="1:43" x14ac:dyDescent="0.35">
      <c r="A12" s="5" t="s">
        <v>86</v>
      </c>
      <c r="B12" s="14">
        <v>66.3</v>
      </c>
      <c r="C12" s="8" t="s">
        <v>129</v>
      </c>
      <c r="D12" s="14">
        <v>65.5</v>
      </c>
      <c r="E12" s="8" t="s">
        <v>129</v>
      </c>
      <c r="F12" s="14">
        <v>65.400000000000006</v>
      </c>
      <c r="G12" s="8" t="s">
        <v>129</v>
      </c>
      <c r="H12" s="14">
        <v>66.599999999999994</v>
      </c>
      <c r="I12" s="8" t="s">
        <v>129</v>
      </c>
      <c r="J12" s="14">
        <v>66.900000000000006</v>
      </c>
      <c r="K12" s="8" t="s">
        <v>129</v>
      </c>
      <c r="L12" s="14">
        <v>67.099999999999994</v>
      </c>
      <c r="M12" s="8" t="s">
        <v>129</v>
      </c>
      <c r="N12" s="18">
        <v>65</v>
      </c>
      <c r="O12" s="8" t="s">
        <v>129</v>
      </c>
      <c r="P12" s="14">
        <v>62.2</v>
      </c>
      <c r="Q12" s="8" t="s">
        <v>129</v>
      </c>
      <c r="R12" s="18">
        <v>65</v>
      </c>
      <c r="S12" s="8" t="s">
        <v>129</v>
      </c>
      <c r="T12" s="14">
        <v>75.7</v>
      </c>
      <c r="U12" s="8" t="s">
        <v>129</v>
      </c>
      <c r="V12" s="14">
        <v>80.5</v>
      </c>
      <c r="W12" s="8" t="s">
        <v>129</v>
      </c>
      <c r="X12" s="14">
        <v>81.900000000000006</v>
      </c>
      <c r="Y12" s="8" t="s">
        <v>129</v>
      </c>
      <c r="Z12" s="14">
        <v>84.8</v>
      </c>
      <c r="AA12" s="8" t="s">
        <v>129</v>
      </c>
      <c r="AB12" s="14">
        <v>86.4</v>
      </c>
      <c r="AC12" s="8" t="s">
        <v>129</v>
      </c>
      <c r="AD12" s="14">
        <v>86.6</v>
      </c>
      <c r="AE12" s="8" t="s">
        <v>129</v>
      </c>
      <c r="AF12" s="14">
        <v>84.8</v>
      </c>
      <c r="AG12" s="8" t="s">
        <v>129</v>
      </c>
      <c r="AH12" s="18">
        <v>84</v>
      </c>
      <c r="AI12" s="8" t="s">
        <v>129</v>
      </c>
      <c r="AJ12" s="14">
        <v>81.5</v>
      </c>
      <c r="AK12" s="8" t="s">
        <v>129</v>
      </c>
      <c r="AL12" s="14">
        <v>79.5</v>
      </c>
      <c r="AM12" s="8" t="s">
        <v>129</v>
      </c>
      <c r="AN12" s="14">
        <v>77.5</v>
      </c>
      <c r="AO12" s="8" t="s">
        <v>129</v>
      </c>
      <c r="AP12" s="14">
        <v>90.7</v>
      </c>
      <c r="AQ12" s="8" t="s">
        <v>129</v>
      </c>
    </row>
    <row r="13" spans="1:43" x14ac:dyDescent="0.35">
      <c r="A13" s="5" t="s">
        <v>87</v>
      </c>
      <c r="B13" s="7" t="s">
        <v>131</v>
      </c>
      <c r="C13" s="7" t="s">
        <v>129</v>
      </c>
      <c r="D13" s="7" t="s">
        <v>131</v>
      </c>
      <c r="E13" s="7" t="s">
        <v>129</v>
      </c>
      <c r="F13" s="7" t="s">
        <v>131</v>
      </c>
      <c r="G13" s="7" t="s">
        <v>129</v>
      </c>
      <c r="H13" s="7" t="s">
        <v>131</v>
      </c>
      <c r="I13" s="7" t="s">
        <v>129</v>
      </c>
      <c r="J13" s="7" t="s">
        <v>131</v>
      </c>
      <c r="K13" s="7" t="s">
        <v>129</v>
      </c>
      <c r="L13" s="7" t="s">
        <v>131</v>
      </c>
      <c r="M13" s="7" t="s">
        <v>129</v>
      </c>
      <c r="N13" s="7" t="s">
        <v>131</v>
      </c>
      <c r="O13" s="7" t="s">
        <v>129</v>
      </c>
      <c r="P13" s="7" t="s">
        <v>131</v>
      </c>
      <c r="Q13" s="7" t="s">
        <v>129</v>
      </c>
      <c r="R13" s="7" t="s">
        <v>131</v>
      </c>
      <c r="S13" s="7" t="s">
        <v>129</v>
      </c>
      <c r="T13" s="7" t="s">
        <v>131</v>
      </c>
      <c r="U13" s="7" t="s">
        <v>129</v>
      </c>
      <c r="V13" s="7" t="s">
        <v>131</v>
      </c>
      <c r="W13" s="7" t="s">
        <v>129</v>
      </c>
      <c r="X13" s="7" t="s">
        <v>131</v>
      </c>
      <c r="Y13" s="7" t="s">
        <v>129</v>
      </c>
      <c r="Z13" s="7" t="s">
        <v>131</v>
      </c>
      <c r="AA13" s="7" t="s">
        <v>129</v>
      </c>
      <c r="AB13" s="7" t="s">
        <v>131</v>
      </c>
      <c r="AC13" s="7" t="s">
        <v>129</v>
      </c>
      <c r="AD13" s="7" t="s">
        <v>131</v>
      </c>
      <c r="AE13" s="7" t="s">
        <v>129</v>
      </c>
      <c r="AF13" s="7" t="s">
        <v>131</v>
      </c>
      <c r="AG13" s="7" t="s">
        <v>129</v>
      </c>
      <c r="AH13" s="7" t="s">
        <v>131</v>
      </c>
      <c r="AI13" s="7" t="s">
        <v>129</v>
      </c>
      <c r="AJ13" s="7" t="s">
        <v>131</v>
      </c>
      <c r="AK13" s="7" t="s">
        <v>129</v>
      </c>
      <c r="AL13" s="7" t="s">
        <v>131</v>
      </c>
      <c r="AM13" s="7" t="s">
        <v>129</v>
      </c>
      <c r="AN13" s="7" t="s">
        <v>131</v>
      </c>
      <c r="AO13" s="7" t="s">
        <v>129</v>
      </c>
      <c r="AP13" s="7" t="s">
        <v>131</v>
      </c>
      <c r="AQ13" s="7" t="s">
        <v>129</v>
      </c>
    </row>
    <row r="14" spans="1:43" x14ac:dyDescent="0.35">
      <c r="A14" s="5" t="s">
        <v>88</v>
      </c>
      <c r="B14" s="14">
        <v>69.099999999999994</v>
      </c>
      <c r="C14" s="8" t="s">
        <v>129</v>
      </c>
      <c r="D14" s="14">
        <v>68.099999999999994</v>
      </c>
      <c r="E14" s="8" t="s">
        <v>129</v>
      </c>
      <c r="F14" s="18">
        <v>68</v>
      </c>
      <c r="G14" s="8" t="s">
        <v>129</v>
      </c>
      <c r="H14" s="14">
        <v>69.400000000000006</v>
      </c>
      <c r="I14" s="8" t="s">
        <v>129</v>
      </c>
      <c r="J14" s="14">
        <v>69.7</v>
      </c>
      <c r="K14" s="8" t="s">
        <v>129</v>
      </c>
      <c r="L14" s="14">
        <v>70.400000000000006</v>
      </c>
      <c r="M14" s="8" t="s">
        <v>129</v>
      </c>
      <c r="N14" s="14">
        <v>68.400000000000006</v>
      </c>
      <c r="O14" s="8" t="s">
        <v>129</v>
      </c>
      <c r="P14" s="18">
        <v>66</v>
      </c>
      <c r="Q14" s="8" t="s">
        <v>129</v>
      </c>
      <c r="R14" s="14">
        <v>69.7</v>
      </c>
      <c r="S14" s="8" t="s">
        <v>129</v>
      </c>
      <c r="T14" s="14">
        <v>80.3</v>
      </c>
      <c r="U14" s="8" t="s">
        <v>129</v>
      </c>
      <c r="V14" s="14">
        <v>85.8</v>
      </c>
      <c r="W14" s="8" t="s">
        <v>129</v>
      </c>
      <c r="X14" s="14">
        <v>87.7</v>
      </c>
      <c r="Y14" s="8" t="s">
        <v>129</v>
      </c>
      <c r="Z14" s="14">
        <v>90.7</v>
      </c>
      <c r="AA14" s="8" t="s">
        <v>129</v>
      </c>
      <c r="AB14" s="14">
        <v>92.6</v>
      </c>
      <c r="AC14" s="8" t="s">
        <v>129</v>
      </c>
      <c r="AD14" s="14">
        <v>92.8</v>
      </c>
      <c r="AE14" s="8" t="s">
        <v>129</v>
      </c>
      <c r="AF14" s="14">
        <v>90.9</v>
      </c>
      <c r="AG14" s="8" t="s">
        <v>129</v>
      </c>
      <c r="AH14" s="14">
        <v>90.1</v>
      </c>
      <c r="AI14" s="8" t="s">
        <v>129</v>
      </c>
      <c r="AJ14" s="14">
        <v>87.7</v>
      </c>
      <c r="AK14" s="8" t="s">
        <v>129</v>
      </c>
      <c r="AL14" s="14">
        <v>85.7</v>
      </c>
      <c r="AM14" s="8" t="s">
        <v>129</v>
      </c>
      <c r="AN14" s="14">
        <v>83.9</v>
      </c>
      <c r="AO14" s="8" t="s">
        <v>129</v>
      </c>
      <c r="AP14" s="18">
        <v>98</v>
      </c>
      <c r="AQ14" s="8" t="s">
        <v>129</v>
      </c>
    </row>
    <row r="15" spans="1:43" x14ac:dyDescent="0.35">
      <c r="A15" s="5" t="s">
        <v>89</v>
      </c>
      <c r="B15" s="13">
        <v>69.2</v>
      </c>
      <c r="C15" s="7" t="s">
        <v>129</v>
      </c>
      <c r="D15" s="13">
        <v>68.2</v>
      </c>
      <c r="E15" s="7" t="s">
        <v>129</v>
      </c>
      <c r="F15" s="13">
        <v>68.099999999999994</v>
      </c>
      <c r="G15" s="7" t="s">
        <v>129</v>
      </c>
      <c r="H15" s="13">
        <v>69.5</v>
      </c>
      <c r="I15" s="7" t="s">
        <v>129</v>
      </c>
      <c r="J15" s="13">
        <v>69.8</v>
      </c>
      <c r="K15" s="7" t="s">
        <v>129</v>
      </c>
      <c r="L15" s="13">
        <v>70.5</v>
      </c>
      <c r="M15" s="7" t="s">
        <v>129</v>
      </c>
      <c r="N15" s="13">
        <v>68.5</v>
      </c>
      <c r="O15" s="7" t="s">
        <v>129</v>
      </c>
      <c r="P15" s="13">
        <v>66.099999999999994</v>
      </c>
      <c r="Q15" s="7" t="s">
        <v>129</v>
      </c>
      <c r="R15" s="13">
        <v>69.900000000000006</v>
      </c>
      <c r="S15" s="7" t="s">
        <v>129</v>
      </c>
      <c r="T15" s="13">
        <v>80.400000000000006</v>
      </c>
      <c r="U15" s="7" t="s">
        <v>129</v>
      </c>
      <c r="V15" s="17">
        <v>86</v>
      </c>
      <c r="W15" s="7" t="s">
        <v>129</v>
      </c>
      <c r="X15" s="13">
        <v>87.9</v>
      </c>
      <c r="Y15" s="7" t="s">
        <v>129</v>
      </c>
      <c r="Z15" s="13">
        <v>90.9</v>
      </c>
      <c r="AA15" s="7" t="s">
        <v>129</v>
      </c>
      <c r="AB15" s="13">
        <v>92.8</v>
      </c>
      <c r="AC15" s="7" t="s">
        <v>129</v>
      </c>
      <c r="AD15" s="17">
        <v>93</v>
      </c>
      <c r="AE15" s="7" t="s">
        <v>129</v>
      </c>
      <c r="AF15" s="13">
        <v>91.1</v>
      </c>
      <c r="AG15" s="7" t="s">
        <v>129</v>
      </c>
      <c r="AH15" s="13">
        <v>90.3</v>
      </c>
      <c r="AI15" s="7" t="s">
        <v>129</v>
      </c>
      <c r="AJ15" s="13">
        <v>87.9</v>
      </c>
      <c r="AK15" s="7" t="s">
        <v>129</v>
      </c>
      <c r="AL15" s="13">
        <v>85.9</v>
      </c>
      <c r="AM15" s="7" t="s">
        <v>129</v>
      </c>
      <c r="AN15" s="13">
        <v>84.1</v>
      </c>
      <c r="AO15" s="7" t="s">
        <v>129</v>
      </c>
      <c r="AP15" s="13">
        <v>98.2</v>
      </c>
      <c r="AQ15" s="7" t="s">
        <v>129</v>
      </c>
    </row>
    <row r="16" spans="1:43" x14ac:dyDescent="0.35">
      <c r="A16" s="5" t="s">
        <v>13</v>
      </c>
      <c r="B16" s="14">
        <v>109.6</v>
      </c>
      <c r="C16" s="8" t="s">
        <v>129</v>
      </c>
      <c r="D16" s="14">
        <v>108.2</v>
      </c>
      <c r="E16" s="8" t="s">
        <v>129</v>
      </c>
      <c r="F16" s="14">
        <v>105.4</v>
      </c>
      <c r="G16" s="8" t="s">
        <v>129</v>
      </c>
      <c r="H16" s="14">
        <v>101.7</v>
      </c>
      <c r="I16" s="8" t="s">
        <v>129</v>
      </c>
      <c r="J16" s="14">
        <v>97.2</v>
      </c>
      <c r="K16" s="8" t="s">
        <v>129</v>
      </c>
      <c r="L16" s="14">
        <v>95.1</v>
      </c>
      <c r="M16" s="8" t="s">
        <v>129</v>
      </c>
      <c r="N16" s="14">
        <v>91.5</v>
      </c>
      <c r="O16" s="8" t="s">
        <v>129</v>
      </c>
      <c r="P16" s="14">
        <v>87.3</v>
      </c>
      <c r="Q16" s="8" t="s">
        <v>129</v>
      </c>
      <c r="R16" s="14">
        <v>93.2</v>
      </c>
      <c r="S16" s="8" t="s">
        <v>129</v>
      </c>
      <c r="T16" s="14">
        <v>100.2</v>
      </c>
      <c r="U16" s="8" t="s">
        <v>129</v>
      </c>
      <c r="V16" s="14">
        <v>100.3</v>
      </c>
      <c r="W16" s="8" t="s">
        <v>129</v>
      </c>
      <c r="X16" s="14">
        <v>103.5</v>
      </c>
      <c r="Y16" s="8" t="s">
        <v>129</v>
      </c>
      <c r="Z16" s="14">
        <v>104.8</v>
      </c>
      <c r="AA16" s="8" t="s">
        <v>129</v>
      </c>
      <c r="AB16" s="14">
        <v>105.5</v>
      </c>
      <c r="AC16" s="8" t="s">
        <v>129</v>
      </c>
      <c r="AD16" s="18">
        <v>107</v>
      </c>
      <c r="AE16" s="8" t="s">
        <v>129</v>
      </c>
      <c r="AF16" s="14">
        <v>105.2</v>
      </c>
      <c r="AG16" s="8" t="s">
        <v>129</v>
      </c>
      <c r="AH16" s="18">
        <v>105</v>
      </c>
      <c r="AI16" s="8" t="s">
        <v>129</v>
      </c>
      <c r="AJ16" s="18">
        <v>102</v>
      </c>
      <c r="AK16" s="8" t="s">
        <v>129</v>
      </c>
      <c r="AL16" s="14">
        <v>99.8</v>
      </c>
      <c r="AM16" s="8" t="s">
        <v>129</v>
      </c>
      <c r="AN16" s="14">
        <v>98.1</v>
      </c>
      <c r="AO16" s="8" t="s">
        <v>129</v>
      </c>
      <c r="AP16" s="14">
        <v>114.1</v>
      </c>
      <c r="AQ16" s="8" t="s">
        <v>129</v>
      </c>
    </row>
    <row r="17" spans="1:43" x14ac:dyDescent="0.35">
      <c r="A17" s="5" t="s">
        <v>90</v>
      </c>
      <c r="B17" s="13">
        <v>70.7</v>
      </c>
      <c r="C17" s="7" t="s">
        <v>129</v>
      </c>
      <c r="D17" s="13">
        <v>64.5</v>
      </c>
      <c r="E17" s="7" t="s">
        <v>129</v>
      </c>
      <c r="F17" s="17">
        <v>51</v>
      </c>
      <c r="G17" s="7" t="s">
        <v>129</v>
      </c>
      <c r="H17" s="13">
        <v>43.4</v>
      </c>
      <c r="I17" s="7" t="s">
        <v>129</v>
      </c>
      <c r="J17" s="13">
        <v>35.700000000000003</v>
      </c>
      <c r="K17" s="7" t="s">
        <v>129</v>
      </c>
      <c r="L17" s="13">
        <v>26.6</v>
      </c>
      <c r="M17" s="7" t="s">
        <v>129</v>
      </c>
      <c r="N17" s="13">
        <v>20.9</v>
      </c>
      <c r="O17" s="7" t="s">
        <v>129</v>
      </c>
      <c r="P17" s="13">
        <v>16.3</v>
      </c>
      <c r="Q17" s="7" t="s">
        <v>129</v>
      </c>
      <c r="R17" s="17">
        <v>13</v>
      </c>
      <c r="S17" s="7" t="s">
        <v>129</v>
      </c>
      <c r="T17" s="13">
        <v>13.7</v>
      </c>
      <c r="U17" s="7" t="s">
        <v>129</v>
      </c>
      <c r="V17" s="13">
        <v>15.4</v>
      </c>
      <c r="W17" s="7" t="s">
        <v>129</v>
      </c>
      <c r="X17" s="13">
        <v>15.2</v>
      </c>
      <c r="Y17" s="7" t="s">
        <v>129</v>
      </c>
      <c r="Z17" s="13">
        <v>16.7</v>
      </c>
      <c r="AA17" s="7" t="s">
        <v>129</v>
      </c>
      <c r="AB17" s="13">
        <v>17.100000000000001</v>
      </c>
      <c r="AC17" s="7" t="s">
        <v>129</v>
      </c>
      <c r="AD17" s="13">
        <v>27.1</v>
      </c>
      <c r="AE17" s="7" t="s">
        <v>129</v>
      </c>
      <c r="AF17" s="17">
        <v>26</v>
      </c>
      <c r="AG17" s="7" t="s">
        <v>129</v>
      </c>
      <c r="AH17" s="13">
        <v>29.3</v>
      </c>
      <c r="AI17" s="7" t="s">
        <v>129</v>
      </c>
      <c r="AJ17" s="13">
        <v>25.3</v>
      </c>
      <c r="AK17" s="7" t="s">
        <v>129</v>
      </c>
      <c r="AL17" s="13">
        <v>22.3</v>
      </c>
      <c r="AM17" s="7" t="s">
        <v>129</v>
      </c>
      <c r="AN17" s="13">
        <v>20.2</v>
      </c>
      <c r="AO17" s="7" t="s">
        <v>129</v>
      </c>
      <c r="AP17" s="17">
        <v>25</v>
      </c>
      <c r="AQ17" s="7" t="s">
        <v>129</v>
      </c>
    </row>
    <row r="18" spans="1:43" x14ac:dyDescent="0.35">
      <c r="A18" s="5" t="s">
        <v>91</v>
      </c>
      <c r="B18" s="18">
        <v>17</v>
      </c>
      <c r="C18" s="8" t="s">
        <v>129</v>
      </c>
      <c r="D18" s="14">
        <v>22.7</v>
      </c>
      <c r="E18" s="8" t="s">
        <v>129</v>
      </c>
      <c r="F18" s="14">
        <v>25.8</v>
      </c>
      <c r="G18" s="8" t="s">
        <v>129</v>
      </c>
      <c r="H18" s="14">
        <v>28.2</v>
      </c>
      <c r="I18" s="8" t="s">
        <v>129</v>
      </c>
      <c r="J18" s="14">
        <v>28.4</v>
      </c>
      <c r="K18" s="8" t="s">
        <v>129</v>
      </c>
      <c r="L18" s="14">
        <v>27.7</v>
      </c>
      <c r="M18" s="8" t="s">
        <v>129</v>
      </c>
      <c r="N18" s="14">
        <v>27.6</v>
      </c>
      <c r="O18" s="8" t="s">
        <v>129</v>
      </c>
      <c r="P18" s="14">
        <v>27.3</v>
      </c>
      <c r="Q18" s="8" t="s">
        <v>129</v>
      </c>
      <c r="R18" s="14">
        <v>28.1</v>
      </c>
      <c r="S18" s="8" t="s">
        <v>129</v>
      </c>
      <c r="T18" s="14">
        <v>33.4</v>
      </c>
      <c r="U18" s="8" t="s">
        <v>129</v>
      </c>
      <c r="V18" s="14">
        <v>37.1</v>
      </c>
      <c r="W18" s="8" t="s">
        <v>129</v>
      </c>
      <c r="X18" s="14">
        <v>39.700000000000003</v>
      </c>
      <c r="Y18" s="8" t="s">
        <v>129</v>
      </c>
      <c r="Z18" s="14">
        <v>44.2</v>
      </c>
      <c r="AA18" s="8" t="s">
        <v>129</v>
      </c>
      <c r="AB18" s="14">
        <v>44.4</v>
      </c>
      <c r="AC18" s="8" t="s">
        <v>129</v>
      </c>
      <c r="AD18" s="14">
        <v>41.9</v>
      </c>
      <c r="AE18" s="8" t="s">
        <v>129</v>
      </c>
      <c r="AF18" s="14">
        <v>39.700000000000003</v>
      </c>
      <c r="AG18" s="8" t="s">
        <v>129</v>
      </c>
      <c r="AH18" s="14">
        <v>36.6</v>
      </c>
      <c r="AI18" s="8" t="s">
        <v>129</v>
      </c>
      <c r="AJ18" s="14">
        <v>34.200000000000003</v>
      </c>
      <c r="AK18" s="8" t="s">
        <v>129</v>
      </c>
      <c r="AL18" s="14">
        <v>32.1</v>
      </c>
      <c r="AM18" s="8" t="s">
        <v>129</v>
      </c>
      <c r="AN18" s="14">
        <v>30.3</v>
      </c>
      <c r="AO18" s="8" t="s">
        <v>129</v>
      </c>
      <c r="AP18" s="14">
        <v>38.1</v>
      </c>
      <c r="AQ18" s="8" t="s">
        <v>129</v>
      </c>
    </row>
    <row r="19" spans="1:43" x14ac:dyDescent="0.35">
      <c r="A19" s="5" t="s">
        <v>92</v>
      </c>
      <c r="B19" s="13">
        <v>52.4</v>
      </c>
      <c r="C19" s="7" t="s">
        <v>129</v>
      </c>
      <c r="D19" s="13">
        <v>48.5</v>
      </c>
      <c r="E19" s="7" t="s">
        <v>129</v>
      </c>
      <c r="F19" s="13">
        <v>49.1</v>
      </c>
      <c r="G19" s="7" t="s">
        <v>129</v>
      </c>
      <c r="H19" s="13">
        <v>46.2</v>
      </c>
      <c r="I19" s="7" t="s">
        <v>129</v>
      </c>
      <c r="J19" s="13">
        <v>44.2</v>
      </c>
      <c r="K19" s="7" t="s">
        <v>129</v>
      </c>
      <c r="L19" s="13">
        <v>37.4</v>
      </c>
      <c r="M19" s="7" t="s">
        <v>129</v>
      </c>
      <c r="N19" s="13">
        <v>31.5</v>
      </c>
      <c r="O19" s="7" t="s">
        <v>129</v>
      </c>
      <c r="P19" s="13">
        <v>27.3</v>
      </c>
      <c r="Q19" s="7" t="s">
        <v>129</v>
      </c>
      <c r="R19" s="13">
        <v>33.299999999999997</v>
      </c>
      <c r="S19" s="7" t="s">
        <v>129</v>
      </c>
      <c r="T19" s="13">
        <v>40.200000000000003</v>
      </c>
      <c r="U19" s="7" t="s">
        <v>129</v>
      </c>
      <c r="V19" s="13">
        <v>42.6</v>
      </c>
      <c r="W19" s="7" t="s">
        <v>129</v>
      </c>
      <c r="X19" s="13">
        <v>46.1</v>
      </c>
      <c r="Y19" s="7" t="s">
        <v>129</v>
      </c>
      <c r="Z19" s="13">
        <v>44.9</v>
      </c>
      <c r="AA19" s="7" t="s">
        <v>129</v>
      </c>
      <c r="AB19" s="17">
        <v>44</v>
      </c>
      <c r="AC19" s="7" t="s">
        <v>129</v>
      </c>
      <c r="AD19" s="13">
        <v>44.3</v>
      </c>
      <c r="AE19" s="7" t="s">
        <v>129</v>
      </c>
      <c r="AF19" s="13">
        <v>39.799999999999997</v>
      </c>
      <c r="AG19" s="7" t="s">
        <v>129</v>
      </c>
      <c r="AH19" s="13">
        <v>37.200000000000003</v>
      </c>
      <c r="AI19" s="7" t="s">
        <v>129</v>
      </c>
      <c r="AJ19" s="13">
        <v>35.9</v>
      </c>
      <c r="AK19" s="7" t="s">
        <v>129</v>
      </c>
      <c r="AL19" s="17">
        <v>34</v>
      </c>
      <c r="AM19" s="7" t="s">
        <v>129</v>
      </c>
      <c r="AN19" s="13">
        <v>33.299999999999997</v>
      </c>
      <c r="AO19" s="7" t="s">
        <v>129</v>
      </c>
      <c r="AP19" s="13">
        <v>42.2</v>
      </c>
      <c r="AQ19" s="7" t="s">
        <v>129</v>
      </c>
    </row>
    <row r="20" spans="1:43" x14ac:dyDescent="0.35">
      <c r="A20" s="5" t="s">
        <v>93</v>
      </c>
      <c r="B20" s="14">
        <v>59.3</v>
      </c>
      <c r="C20" s="8" t="s">
        <v>129</v>
      </c>
      <c r="D20" s="14">
        <v>58.2</v>
      </c>
      <c r="E20" s="8" t="s">
        <v>129</v>
      </c>
      <c r="F20" s="14">
        <v>59.9</v>
      </c>
      <c r="G20" s="8" t="s">
        <v>129</v>
      </c>
      <c r="H20" s="14">
        <v>63.5</v>
      </c>
      <c r="I20" s="8" t="s">
        <v>129</v>
      </c>
      <c r="J20" s="14">
        <v>65.2</v>
      </c>
      <c r="K20" s="8" t="s">
        <v>129</v>
      </c>
      <c r="L20" s="14">
        <v>67.5</v>
      </c>
      <c r="M20" s="8" t="s">
        <v>129</v>
      </c>
      <c r="N20" s="14">
        <v>66.900000000000006</v>
      </c>
      <c r="O20" s="8" t="s">
        <v>129</v>
      </c>
      <c r="P20" s="14">
        <v>64.2</v>
      </c>
      <c r="Q20" s="8" t="s">
        <v>129</v>
      </c>
      <c r="R20" s="14">
        <v>65.7</v>
      </c>
      <c r="S20" s="8" t="s">
        <v>129</v>
      </c>
      <c r="T20" s="14">
        <v>73.2</v>
      </c>
      <c r="U20" s="8" t="s">
        <v>129</v>
      </c>
      <c r="V20" s="14">
        <v>82.5</v>
      </c>
      <c r="W20" s="8" t="s">
        <v>129</v>
      </c>
      <c r="X20" s="14">
        <v>79.900000000000006</v>
      </c>
      <c r="Y20" s="8" t="s">
        <v>129</v>
      </c>
      <c r="Z20" s="14">
        <v>81.2</v>
      </c>
      <c r="AA20" s="8" t="s">
        <v>129</v>
      </c>
      <c r="AB20" s="14">
        <v>78.8</v>
      </c>
      <c r="AC20" s="8" t="s">
        <v>129</v>
      </c>
      <c r="AD20" s="14">
        <v>75.7</v>
      </c>
      <c r="AE20" s="8" t="s">
        <v>129</v>
      </c>
      <c r="AF20" s="14">
        <v>72.3</v>
      </c>
      <c r="AG20" s="8" t="s">
        <v>129</v>
      </c>
      <c r="AH20" s="14">
        <v>69.3</v>
      </c>
      <c r="AI20" s="8" t="s">
        <v>129</v>
      </c>
      <c r="AJ20" s="14">
        <v>65.099999999999994</v>
      </c>
      <c r="AK20" s="8" t="s">
        <v>129</v>
      </c>
      <c r="AL20" s="14">
        <v>61.8</v>
      </c>
      <c r="AM20" s="8" t="s">
        <v>129</v>
      </c>
      <c r="AN20" s="14">
        <v>59.7</v>
      </c>
      <c r="AO20" s="8" t="s">
        <v>129</v>
      </c>
      <c r="AP20" s="14">
        <v>69.8</v>
      </c>
      <c r="AQ20" s="8" t="s">
        <v>129</v>
      </c>
    </row>
    <row r="21" spans="1:43" x14ac:dyDescent="0.35">
      <c r="A21" s="5" t="s">
        <v>19</v>
      </c>
      <c r="B21" s="13">
        <v>5.0999999999999996</v>
      </c>
      <c r="C21" s="7" t="s">
        <v>129</v>
      </c>
      <c r="D21" s="13">
        <v>4.8</v>
      </c>
      <c r="E21" s="7" t="s">
        <v>129</v>
      </c>
      <c r="F21" s="13">
        <v>5.7</v>
      </c>
      <c r="G21" s="7" t="s">
        <v>129</v>
      </c>
      <c r="H21" s="13">
        <v>5.6</v>
      </c>
      <c r="I21" s="7" t="s">
        <v>129</v>
      </c>
      <c r="J21" s="13">
        <v>5.0999999999999996</v>
      </c>
      <c r="K21" s="7" t="s">
        <v>129</v>
      </c>
      <c r="L21" s="13">
        <v>4.7</v>
      </c>
      <c r="M21" s="7" t="s">
        <v>129</v>
      </c>
      <c r="N21" s="13">
        <v>4.5999999999999996</v>
      </c>
      <c r="O21" s="7" t="s">
        <v>129</v>
      </c>
      <c r="P21" s="13">
        <v>3.8</v>
      </c>
      <c r="Q21" s="7" t="s">
        <v>129</v>
      </c>
      <c r="R21" s="13">
        <v>4.5</v>
      </c>
      <c r="S21" s="7" t="s">
        <v>129</v>
      </c>
      <c r="T21" s="13">
        <v>7.2</v>
      </c>
      <c r="U21" s="7" t="s">
        <v>129</v>
      </c>
      <c r="V21" s="13">
        <v>6.6</v>
      </c>
      <c r="W21" s="7" t="s">
        <v>129</v>
      </c>
      <c r="X21" s="13">
        <v>6.1</v>
      </c>
      <c r="Y21" s="7" t="s">
        <v>129</v>
      </c>
      <c r="Z21" s="13">
        <v>9.8000000000000007</v>
      </c>
      <c r="AA21" s="7" t="s">
        <v>129</v>
      </c>
      <c r="AB21" s="13">
        <v>10.199999999999999</v>
      </c>
      <c r="AC21" s="7" t="s">
        <v>129</v>
      </c>
      <c r="AD21" s="13">
        <v>10.6</v>
      </c>
      <c r="AE21" s="7" t="s">
        <v>129</v>
      </c>
      <c r="AF21" s="17">
        <v>10</v>
      </c>
      <c r="AG21" s="7" t="s">
        <v>129</v>
      </c>
      <c r="AH21" s="13">
        <v>9.9</v>
      </c>
      <c r="AI21" s="7" t="s">
        <v>129</v>
      </c>
      <c r="AJ21" s="13">
        <v>9.1</v>
      </c>
      <c r="AK21" s="7" t="s">
        <v>129</v>
      </c>
      <c r="AL21" s="13">
        <v>8.1999999999999993</v>
      </c>
      <c r="AM21" s="7" t="s">
        <v>129</v>
      </c>
      <c r="AN21" s="13">
        <v>8.4</v>
      </c>
      <c r="AO21" s="7" t="s">
        <v>129</v>
      </c>
      <c r="AP21" s="13">
        <v>18.2</v>
      </c>
      <c r="AQ21" s="7" t="s">
        <v>129</v>
      </c>
    </row>
    <row r="22" spans="1:43" x14ac:dyDescent="0.35">
      <c r="A22" s="5" t="s">
        <v>22</v>
      </c>
      <c r="B22" s="14">
        <v>36.4</v>
      </c>
      <c r="C22" s="8" t="s">
        <v>129</v>
      </c>
      <c r="D22" s="14">
        <v>33.6</v>
      </c>
      <c r="E22" s="8" t="s">
        <v>129</v>
      </c>
      <c r="F22" s="14">
        <v>30.9</v>
      </c>
      <c r="G22" s="8" t="s">
        <v>129</v>
      </c>
      <c r="H22" s="14">
        <v>29.8</v>
      </c>
      <c r="I22" s="8" t="s">
        <v>129</v>
      </c>
      <c r="J22" s="14">
        <v>28.1</v>
      </c>
      <c r="K22" s="8" t="s">
        <v>129</v>
      </c>
      <c r="L22" s="14">
        <v>26.1</v>
      </c>
      <c r="M22" s="8" t="s">
        <v>129</v>
      </c>
      <c r="N22" s="14">
        <v>23.6</v>
      </c>
      <c r="O22" s="8" t="s">
        <v>129</v>
      </c>
      <c r="P22" s="14">
        <v>23.9</v>
      </c>
      <c r="Q22" s="8" t="s">
        <v>129</v>
      </c>
      <c r="R22" s="14">
        <v>42.4</v>
      </c>
      <c r="S22" s="8" t="s">
        <v>129</v>
      </c>
      <c r="T22" s="14">
        <v>61.7</v>
      </c>
      <c r="U22" s="8" t="s">
        <v>129</v>
      </c>
      <c r="V22" s="18">
        <v>86</v>
      </c>
      <c r="W22" s="8" t="s">
        <v>129</v>
      </c>
      <c r="X22" s="18">
        <v>111</v>
      </c>
      <c r="Y22" s="8" t="s">
        <v>129</v>
      </c>
      <c r="Z22" s="14">
        <v>119.9</v>
      </c>
      <c r="AA22" s="8" t="s">
        <v>129</v>
      </c>
      <c r="AB22" s="14">
        <v>119.9</v>
      </c>
      <c r="AC22" s="8" t="s">
        <v>129</v>
      </c>
      <c r="AD22" s="14">
        <v>104.2</v>
      </c>
      <c r="AE22" s="8" t="s">
        <v>129</v>
      </c>
      <c r="AF22" s="14">
        <v>76.7</v>
      </c>
      <c r="AG22" s="8" t="s">
        <v>129</v>
      </c>
      <c r="AH22" s="14">
        <v>74.099999999999994</v>
      </c>
      <c r="AI22" s="8" t="s">
        <v>129</v>
      </c>
      <c r="AJ22" s="18">
        <v>67</v>
      </c>
      <c r="AK22" s="8" t="s">
        <v>129</v>
      </c>
      <c r="AL22" s="18">
        <v>63</v>
      </c>
      <c r="AM22" s="8" t="s">
        <v>129</v>
      </c>
      <c r="AN22" s="14">
        <v>57.4</v>
      </c>
      <c r="AO22" s="8" t="s">
        <v>129</v>
      </c>
      <c r="AP22" s="14">
        <v>59.5</v>
      </c>
      <c r="AQ22" s="8" t="s">
        <v>129</v>
      </c>
    </row>
    <row r="23" spans="1:43" x14ac:dyDescent="0.35">
      <c r="A23" s="5" t="s">
        <v>25</v>
      </c>
      <c r="B23" s="13">
        <v>104.9</v>
      </c>
      <c r="C23" s="7" t="s">
        <v>129</v>
      </c>
      <c r="D23" s="13">
        <v>107.1</v>
      </c>
      <c r="E23" s="7" t="s">
        <v>129</v>
      </c>
      <c r="F23" s="13">
        <v>104.9</v>
      </c>
      <c r="G23" s="7" t="s">
        <v>129</v>
      </c>
      <c r="H23" s="13">
        <v>101.5</v>
      </c>
      <c r="I23" s="7" t="s">
        <v>129</v>
      </c>
      <c r="J23" s="13">
        <v>102.9</v>
      </c>
      <c r="K23" s="7" t="s">
        <v>129</v>
      </c>
      <c r="L23" s="13">
        <v>107.4</v>
      </c>
      <c r="M23" s="7" t="s">
        <v>129</v>
      </c>
      <c r="N23" s="13">
        <v>103.6</v>
      </c>
      <c r="O23" s="7" t="s">
        <v>129</v>
      </c>
      <c r="P23" s="13">
        <v>103.1</v>
      </c>
      <c r="Q23" s="7" t="s">
        <v>129</v>
      </c>
      <c r="R23" s="13">
        <v>109.4</v>
      </c>
      <c r="S23" s="7" t="s">
        <v>129</v>
      </c>
      <c r="T23" s="13">
        <v>126.7</v>
      </c>
      <c r="U23" s="7" t="s">
        <v>129</v>
      </c>
      <c r="V23" s="13">
        <v>147.5</v>
      </c>
      <c r="W23" s="7" t="s">
        <v>129</v>
      </c>
      <c r="X23" s="13">
        <v>175.2</v>
      </c>
      <c r="Y23" s="7" t="s">
        <v>129</v>
      </c>
      <c r="Z23" s="13">
        <v>161.9</v>
      </c>
      <c r="AA23" s="7" t="s">
        <v>129</v>
      </c>
      <c r="AB23" s="13">
        <v>178.4</v>
      </c>
      <c r="AC23" s="7" t="s">
        <v>129</v>
      </c>
      <c r="AD23" s="13">
        <v>180.2</v>
      </c>
      <c r="AE23" s="7" t="s">
        <v>129</v>
      </c>
      <c r="AF23" s="17">
        <v>177</v>
      </c>
      <c r="AG23" s="7" t="s">
        <v>129</v>
      </c>
      <c r="AH23" s="13">
        <v>180.8</v>
      </c>
      <c r="AI23" s="7" t="s">
        <v>129</v>
      </c>
      <c r="AJ23" s="13">
        <v>179.2</v>
      </c>
      <c r="AK23" s="7" t="s">
        <v>129</v>
      </c>
      <c r="AL23" s="13">
        <v>186.2</v>
      </c>
      <c r="AM23" s="7" t="s">
        <v>129</v>
      </c>
      <c r="AN23" s="13">
        <v>180.5</v>
      </c>
      <c r="AO23" s="7" t="s">
        <v>129</v>
      </c>
      <c r="AP23" s="13">
        <v>205.6</v>
      </c>
      <c r="AQ23" s="7" t="s">
        <v>129</v>
      </c>
    </row>
    <row r="24" spans="1:43" x14ac:dyDescent="0.35">
      <c r="A24" s="5" t="s">
        <v>27</v>
      </c>
      <c r="B24" s="14">
        <v>57.8</v>
      </c>
      <c r="C24" s="8" t="s">
        <v>129</v>
      </c>
      <c r="D24" s="18">
        <v>54</v>
      </c>
      <c r="E24" s="8" t="s">
        <v>129</v>
      </c>
      <c r="F24" s="14">
        <v>51.2</v>
      </c>
      <c r="G24" s="8" t="s">
        <v>129</v>
      </c>
      <c r="H24" s="14">
        <v>47.7</v>
      </c>
      <c r="I24" s="8" t="s">
        <v>129</v>
      </c>
      <c r="J24" s="14">
        <v>45.4</v>
      </c>
      <c r="K24" s="8" t="s">
        <v>129</v>
      </c>
      <c r="L24" s="14">
        <v>42.4</v>
      </c>
      <c r="M24" s="8" t="s">
        <v>129</v>
      </c>
      <c r="N24" s="14">
        <v>39.1</v>
      </c>
      <c r="O24" s="8" t="s">
        <v>129</v>
      </c>
      <c r="P24" s="14">
        <v>35.799999999999997</v>
      </c>
      <c r="Q24" s="8" t="s">
        <v>129</v>
      </c>
      <c r="R24" s="14">
        <v>39.700000000000003</v>
      </c>
      <c r="S24" s="8" t="s">
        <v>129</v>
      </c>
      <c r="T24" s="14">
        <v>53.3</v>
      </c>
      <c r="U24" s="8" t="s">
        <v>129</v>
      </c>
      <c r="V24" s="14">
        <v>60.5</v>
      </c>
      <c r="W24" s="8" t="s">
        <v>129</v>
      </c>
      <c r="X24" s="14">
        <v>69.900000000000006</v>
      </c>
      <c r="Y24" s="8" t="s">
        <v>129</v>
      </c>
      <c r="Z24" s="14">
        <v>86.3</v>
      </c>
      <c r="AA24" s="8" t="s">
        <v>129</v>
      </c>
      <c r="AB24" s="14">
        <v>95.8</v>
      </c>
      <c r="AC24" s="8" t="s">
        <v>129</v>
      </c>
      <c r="AD24" s="14">
        <v>100.7</v>
      </c>
      <c r="AE24" s="8" t="s">
        <v>129</v>
      </c>
      <c r="AF24" s="14">
        <v>99.3</v>
      </c>
      <c r="AG24" s="8" t="s">
        <v>129</v>
      </c>
      <c r="AH24" s="14">
        <v>99.2</v>
      </c>
      <c r="AI24" s="8" t="s">
        <v>129</v>
      </c>
      <c r="AJ24" s="14">
        <v>98.6</v>
      </c>
      <c r="AK24" s="8" t="s">
        <v>129</v>
      </c>
      <c r="AL24" s="14">
        <v>97.4</v>
      </c>
      <c r="AM24" s="8" t="s">
        <v>129</v>
      </c>
      <c r="AN24" s="14">
        <v>95.5</v>
      </c>
      <c r="AO24" s="8" t="s">
        <v>129</v>
      </c>
      <c r="AP24" s="18">
        <v>120</v>
      </c>
      <c r="AQ24" s="8" t="s">
        <v>129</v>
      </c>
    </row>
    <row r="25" spans="1:43" x14ac:dyDescent="0.35">
      <c r="A25" s="5" t="s">
        <v>29</v>
      </c>
      <c r="B25" s="13">
        <v>58.9</v>
      </c>
      <c r="C25" s="7" t="s">
        <v>129</v>
      </c>
      <c r="D25" s="13">
        <v>58.3</v>
      </c>
      <c r="E25" s="7" t="s">
        <v>129</v>
      </c>
      <c r="F25" s="13">
        <v>60.3</v>
      </c>
      <c r="G25" s="7" t="s">
        <v>129</v>
      </c>
      <c r="H25" s="13">
        <v>64.400000000000006</v>
      </c>
      <c r="I25" s="7" t="s">
        <v>129</v>
      </c>
      <c r="J25" s="13">
        <v>65.900000000000006</v>
      </c>
      <c r="K25" s="7" t="s">
        <v>129</v>
      </c>
      <c r="L25" s="13">
        <v>67.400000000000006</v>
      </c>
      <c r="M25" s="7" t="s">
        <v>129</v>
      </c>
      <c r="N25" s="13">
        <v>64.599999999999994</v>
      </c>
      <c r="O25" s="7" t="s">
        <v>129</v>
      </c>
      <c r="P25" s="13">
        <v>64.5</v>
      </c>
      <c r="Q25" s="7" t="s">
        <v>129</v>
      </c>
      <c r="R25" s="13">
        <v>68.8</v>
      </c>
      <c r="S25" s="7" t="s">
        <v>129</v>
      </c>
      <c r="T25" s="17">
        <v>83</v>
      </c>
      <c r="U25" s="7" t="s">
        <v>129</v>
      </c>
      <c r="V25" s="13">
        <v>85.3</v>
      </c>
      <c r="W25" s="7" t="s">
        <v>129</v>
      </c>
      <c r="X25" s="13">
        <v>87.8</v>
      </c>
      <c r="Y25" s="7" t="s">
        <v>129</v>
      </c>
      <c r="Z25" s="13">
        <v>90.6</v>
      </c>
      <c r="AA25" s="7" t="s">
        <v>129</v>
      </c>
      <c r="AB25" s="13">
        <v>93.4</v>
      </c>
      <c r="AC25" s="7" t="s">
        <v>129</v>
      </c>
      <c r="AD25" s="13">
        <v>94.9</v>
      </c>
      <c r="AE25" s="7" t="s">
        <v>129</v>
      </c>
      <c r="AF25" s="13">
        <v>95.6</v>
      </c>
      <c r="AG25" s="7" t="s">
        <v>129</v>
      </c>
      <c r="AH25" s="17">
        <v>98</v>
      </c>
      <c r="AI25" s="7" t="s">
        <v>129</v>
      </c>
      <c r="AJ25" s="13">
        <v>98.3</v>
      </c>
      <c r="AK25" s="7" t="s">
        <v>129</v>
      </c>
      <c r="AL25" s="17">
        <v>98</v>
      </c>
      <c r="AM25" s="7" t="s">
        <v>129</v>
      </c>
      <c r="AN25" s="13">
        <v>97.6</v>
      </c>
      <c r="AO25" s="7" t="s">
        <v>129</v>
      </c>
      <c r="AP25" s="13">
        <v>115.7</v>
      </c>
      <c r="AQ25" s="7" t="s">
        <v>129</v>
      </c>
    </row>
    <row r="26" spans="1:43" x14ac:dyDescent="0.35">
      <c r="A26" s="5" t="s">
        <v>94</v>
      </c>
      <c r="B26" s="14">
        <v>35.700000000000003</v>
      </c>
      <c r="C26" s="8" t="s">
        <v>129</v>
      </c>
      <c r="D26" s="14">
        <v>36.9</v>
      </c>
      <c r="E26" s="8" t="s">
        <v>129</v>
      </c>
      <c r="F26" s="14">
        <v>36.799999999999997</v>
      </c>
      <c r="G26" s="8" t="s">
        <v>129</v>
      </c>
      <c r="H26" s="14">
        <v>38.200000000000003</v>
      </c>
      <c r="I26" s="8" t="s">
        <v>129</v>
      </c>
      <c r="J26" s="14">
        <v>40.299999999999997</v>
      </c>
      <c r="K26" s="8" t="s">
        <v>129</v>
      </c>
      <c r="L26" s="14">
        <v>41.3</v>
      </c>
      <c r="M26" s="8" t="s">
        <v>129</v>
      </c>
      <c r="N26" s="14">
        <v>38.799999999999997</v>
      </c>
      <c r="O26" s="8" t="s">
        <v>129</v>
      </c>
      <c r="P26" s="14">
        <v>37.5</v>
      </c>
      <c r="Q26" s="8" t="s">
        <v>129</v>
      </c>
      <c r="R26" s="14">
        <v>39.299999999999997</v>
      </c>
      <c r="S26" s="8" t="s">
        <v>129</v>
      </c>
      <c r="T26" s="14">
        <v>48.7</v>
      </c>
      <c r="U26" s="8" t="s">
        <v>129</v>
      </c>
      <c r="V26" s="14">
        <v>57.7</v>
      </c>
      <c r="W26" s="8" t="s">
        <v>129</v>
      </c>
      <c r="X26" s="14">
        <v>64.3</v>
      </c>
      <c r="Y26" s="8" t="s">
        <v>129</v>
      </c>
      <c r="Z26" s="14">
        <v>70.099999999999994</v>
      </c>
      <c r="AA26" s="8" t="s">
        <v>129</v>
      </c>
      <c r="AB26" s="14">
        <v>81.2</v>
      </c>
      <c r="AC26" s="8" t="s">
        <v>129</v>
      </c>
      <c r="AD26" s="14">
        <v>84.8</v>
      </c>
      <c r="AE26" s="8" t="s">
        <v>129</v>
      </c>
      <c r="AF26" s="14">
        <v>84.3</v>
      </c>
      <c r="AG26" s="8" t="s">
        <v>129</v>
      </c>
      <c r="AH26" s="14">
        <v>80.8</v>
      </c>
      <c r="AI26" s="8" t="s">
        <v>129</v>
      </c>
      <c r="AJ26" s="14">
        <v>77.599999999999994</v>
      </c>
      <c r="AK26" s="8" t="s">
        <v>129</v>
      </c>
      <c r="AL26" s="14">
        <v>74.3</v>
      </c>
      <c r="AM26" s="8" t="s">
        <v>129</v>
      </c>
      <c r="AN26" s="14">
        <v>72.8</v>
      </c>
      <c r="AO26" s="8" t="s">
        <v>129</v>
      </c>
      <c r="AP26" s="14">
        <v>88.7</v>
      </c>
      <c r="AQ26" s="8" t="s">
        <v>129</v>
      </c>
    </row>
    <row r="27" spans="1:43" x14ac:dyDescent="0.35">
      <c r="A27" s="5" t="s">
        <v>31</v>
      </c>
      <c r="B27" s="17">
        <v>109</v>
      </c>
      <c r="C27" s="7" t="s">
        <v>129</v>
      </c>
      <c r="D27" s="13">
        <v>108.9</v>
      </c>
      <c r="E27" s="7" t="s">
        <v>129</v>
      </c>
      <c r="F27" s="13">
        <v>106.4</v>
      </c>
      <c r="G27" s="7" t="s">
        <v>129</v>
      </c>
      <c r="H27" s="13">
        <v>105.5</v>
      </c>
      <c r="I27" s="7" t="s">
        <v>129</v>
      </c>
      <c r="J27" s="13">
        <v>105.1</v>
      </c>
      <c r="K27" s="7" t="s">
        <v>129</v>
      </c>
      <c r="L27" s="13">
        <v>106.6</v>
      </c>
      <c r="M27" s="7" t="s">
        <v>129</v>
      </c>
      <c r="N27" s="13">
        <v>106.7</v>
      </c>
      <c r="O27" s="7" t="s">
        <v>129</v>
      </c>
      <c r="P27" s="13">
        <v>103.9</v>
      </c>
      <c r="Q27" s="7" t="s">
        <v>129</v>
      </c>
      <c r="R27" s="13">
        <v>106.2</v>
      </c>
      <c r="S27" s="7" t="s">
        <v>129</v>
      </c>
      <c r="T27" s="13">
        <v>116.6</v>
      </c>
      <c r="U27" s="7" t="s">
        <v>129</v>
      </c>
      <c r="V27" s="13">
        <v>119.2</v>
      </c>
      <c r="W27" s="7" t="s">
        <v>129</v>
      </c>
      <c r="X27" s="13">
        <v>119.7</v>
      </c>
      <c r="Y27" s="7" t="s">
        <v>129</v>
      </c>
      <c r="Z27" s="13">
        <v>126.5</v>
      </c>
      <c r="AA27" s="7" t="s">
        <v>129</v>
      </c>
      <c r="AB27" s="13">
        <v>132.5</v>
      </c>
      <c r="AC27" s="7" t="s">
        <v>129</v>
      </c>
      <c r="AD27" s="13">
        <v>135.4</v>
      </c>
      <c r="AE27" s="7" t="s">
        <v>129</v>
      </c>
      <c r="AF27" s="13">
        <v>135.30000000000001</v>
      </c>
      <c r="AG27" s="7" t="s">
        <v>129</v>
      </c>
      <c r="AH27" s="13">
        <v>134.80000000000001</v>
      </c>
      <c r="AI27" s="7" t="s">
        <v>129</v>
      </c>
      <c r="AJ27" s="13">
        <v>134.1</v>
      </c>
      <c r="AK27" s="7" t="s">
        <v>129</v>
      </c>
      <c r="AL27" s="13">
        <v>134.4</v>
      </c>
      <c r="AM27" s="7" t="s">
        <v>129</v>
      </c>
      <c r="AN27" s="13">
        <v>134.6</v>
      </c>
      <c r="AO27" s="7" t="s">
        <v>129</v>
      </c>
      <c r="AP27" s="13">
        <v>155.80000000000001</v>
      </c>
      <c r="AQ27" s="7" t="s">
        <v>129</v>
      </c>
    </row>
    <row r="28" spans="1:43" x14ac:dyDescent="0.35">
      <c r="A28" s="5" t="s">
        <v>34</v>
      </c>
      <c r="B28" s="14">
        <v>55.7</v>
      </c>
      <c r="C28" s="8" t="s">
        <v>129</v>
      </c>
      <c r="D28" s="14">
        <v>57.3</v>
      </c>
      <c r="E28" s="8" t="s">
        <v>129</v>
      </c>
      <c r="F28" s="14">
        <v>60.5</v>
      </c>
      <c r="G28" s="8" t="s">
        <v>129</v>
      </c>
      <c r="H28" s="14">
        <v>63.8</v>
      </c>
      <c r="I28" s="8" t="s">
        <v>129</v>
      </c>
      <c r="J28" s="14">
        <v>64.8</v>
      </c>
      <c r="K28" s="8" t="s">
        <v>129</v>
      </c>
      <c r="L28" s="14">
        <v>63.4</v>
      </c>
      <c r="M28" s="8" t="s">
        <v>129</v>
      </c>
      <c r="N28" s="14">
        <v>59.3</v>
      </c>
      <c r="O28" s="8" t="s">
        <v>129</v>
      </c>
      <c r="P28" s="18">
        <v>54</v>
      </c>
      <c r="Q28" s="8" t="s">
        <v>129</v>
      </c>
      <c r="R28" s="14">
        <v>45.5</v>
      </c>
      <c r="S28" s="8" t="s">
        <v>129</v>
      </c>
      <c r="T28" s="14">
        <v>54.3</v>
      </c>
      <c r="U28" s="8" t="s">
        <v>129</v>
      </c>
      <c r="V28" s="14">
        <v>56.4</v>
      </c>
      <c r="W28" s="8" t="s">
        <v>129</v>
      </c>
      <c r="X28" s="14">
        <v>65.900000000000006</v>
      </c>
      <c r="Y28" s="8" t="s">
        <v>129</v>
      </c>
      <c r="Z28" s="14">
        <v>80.3</v>
      </c>
      <c r="AA28" s="8" t="s">
        <v>129</v>
      </c>
      <c r="AB28" s="18">
        <v>104</v>
      </c>
      <c r="AC28" s="8" t="s">
        <v>129</v>
      </c>
      <c r="AD28" s="14">
        <v>109.1</v>
      </c>
      <c r="AE28" s="8" t="s">
        <v>129</v>
      </c>
      <c r="AF28" s="14">
        <v>107.2</v>
      </c>
      <c r="AG28" s="8" t="s">
        <v>129</v>
      </c>
      <c r="AH28" s="14">
        <v>103.1</v>
      </c>
      <c r="AI28" s="8" t="s">
        <v>129</v>
      </c>
      <c r="AJ28" s="14">
        <v>93.5</v>
      </c>
      <c r="AK28" s="8" t="s">
        <v>129</v>
      </c>
      <c r="AL28" s="14">
        <v>99.2</v>
      </c>
      <c r="AM28" s="8" t="s">
        <v>129</v>
      </c>
      <c r="AN28" s="18">
        <v>94</v>
      </c>
      <c r="AO28" s="8" t="s">
        <v>129</v>
      </c>
      <c r="AP28" s="14">
        <v>118.2</v>
      </c>
      <c r="AQ28" s="8" t="s">
        <v>129</v>
      </c>
    </row>
    <row r="29" spans="1:43" x14ac:dyDescent="0.35">
      <c r="A29" s="5" t="s">
        <v>36</v>
      </c>
      <c r="B29" s="13">
        <v>12.1</v>
      </c>
      <c r="C29" s="7" t="s">
        <v>129</v>
      </c>
      <c r="D29" s="13">
        <v>13.8</v>
      </c>
      <c r="E29" s="7" t="s">
        <v>129</v>
      </c>
      <c r="F29" s="17">
        <v>13</v>
      </c>
      <c r="G29" s="7" t="s">
        <v>129</v>
      </c>
      <c r="H29" s="13">
        <v>14.1</v>
      </c>
      <c r="I29" s="7" t="s">
        <v>129</v>
      </c>
      <c r="J29" s="13">
        <v>14.6</v>
      </c>
      <c r="K29" s="7" t="s">
        <v>129</v>
      </c>
      <c r="L29" s="13">
        <v>11.9</v>
      </c>
      <c r="M29" s="7" t="s">
        <v>129</v>
      </c>
      <c r="N29" s="17">
        <v>10</v>
      </c>
      <c r="O29" s="7" t="s">
        <v>129</v>
      </c>
      <c r="P29" s="13">
        <v>8.5</v>
      </c>
      <c r="Q29" s="7" t="s">
        <v>129</v>
      </c>
      <c r="R29" s="13">
        <v>18.600000000000001</v>
      </c>
      <c r="S29" s="7" t="s">
        <v>129</v>
      </c>
      <c r="T29" s="13">
        <v>36.799999999999997</v>
      </c>
      <c r="U29" s="7" t="s">
        <v>129</v>
      </c>
      <c r="V29" s="13">
        <v>47.9</v>
      </c>
      <c r="W29" s="7" t="s">
        <v>129</v>
      </c>
      <c r="X29" s="13">
        <v>43.7</v>
      </c>
      <c r="Y29" s="7" t="s">
        <v>129</v>
      </c>
      <c r="Z29" s="13">
        <v>42.2</v>
      </c>
      <c r="AA29" s="7" t="s">
        <v>129</v>
      </c>
      <c r="AB29" s="17">
        <v>40</v>
      </c>
      <c r="AC29" s="7" t="s">
        <v>129</v>
      </c>
      <c r="AD29" s="13">
        <v>41.6</v>
      </c>
      <c r="AE29" s="7" t="s">
        <v>129</v>
      </c>
      <c r="AF29" s="13">
        <v>37.1</v>
      </c>
      <c r="AG29" s="7" t="s">
        <v>129</v>
      </c>
      <c r="AH29" s="13">
        <v>40.4</v>
      </c>
      <c r="AI29" s="7" t="s">
        <v>129</v>
      </c>
      <c r="AJ29" s="17">
        <v>39</v>
      </c>
      <c r="AK29" s="7" t="s">
        <v>129</v>
      </c>
      <c r="AL29" s="13">
        <v>37.1</v>
      </c>
      <c r="AM29" s="7" t="s">
        <v>129</v>
      </c>
      <c r="AN29" s="17">
        <v>37</v>
      </c>
      <c r="AO29" s="7" t="s">
        <v>129</v>
      </c>
      <c r="AP29" s="13">
        <v>43.5</v>
      </c>
      <c r="AQ29" s="7" t="s">
        <v>129</v>
      </c>
    </row>
    <row r="30" spans="1:43" x14ac:dyDescent="0.35">
      <c r="A30" s="5" t="s">
        <v>38</v>
      </c>
      <c r="B30" s="14">
        <v>23.5</v>
      </c>
      <c r="C30" s="8" t="s">
        <v>129</v>
      </c>
      <c r="D30" s="14">
        <v>22.9</v>
      </c>
      <c r="E30" s="8" t="s">
        <v>129</v>
      </c>
      <c r="F30" s="14">
        <v>22.2</v>
      </c>
      <c r="G30" s="8" t="s">
        <v>129</v>
      </c>
      <c r="H30" s="14">
        <v>20.399999999999999</v>
      </c>
      <c r="I30" s="8" t="s">
        <v>129</v>
      </c>
      <c r="J30" s="14">
        <v>18.7</v>
      </c>
      <c r="K30" s="8" t="s">
        <v>129</v>
      </c>
      <c r="L30" s="14">
        <v>17.600000000000001</v>
      </c>
      <c r="M30" s="8" t="s">
        <v>129</v>
      </c>
      <c r="N30" s="14">
        <v>17.3</v>
      </c>
      <c r="O30" s="8" t="s">
        <v>129</v>
      </c>
      <c r="P30" s="14">
        <v>15.9</v>
      </c>
      <c r="Q30" s="8" t="s">
        <v>129</v>
      </c>
      <c r="R30" s="14">
        <v>14.6</v>
      </c>
      <c r="S30" s="8" t="s">
        <v>129</v>
      </c>
      <c r="T30" s="18">
        <v>28</v>
      </c>
      <c r="U30" s="8" t="s">
        <v>129</v>
      </c>
      <c r="V30" s="14">
        <v>36.200000000000003</v>
      </c>
      <c r="W30" s="8" t="s">
        <v>129</v>
      </c>
      <c r="X30" s="14">
        <v>37.1</v>
      </c>
      <c r="Y30" s="8" t="s">
        <v>129</v>
      </c>
      <c r="Z30" s="14">
        <v>39.700000000000003</v>
      </c>
      <c r="AA30" s="8" t="s">
        <v>129</v>
      </c>
      <c r="AB30" s="14">
        <v>38.700000000000003</v>
      </c>
      <c r="AC30" s="8" t="s">
        <v>129</v>
      </c>
      <c r="AD30" s="14">
        <v>40.5</v>
      </c>
      <c r="AE30" s="8" t="s">
        <v>129</v>
      </c>
      <c r="AF30" s="14">
        <v>42.5</v>
      </c>
      <c r="AG30" s="8" t="s">
        <v>129</v>
      </c>
      <c r="AH30" s="14">
        <v>39.700000000000003</v>
      </c>
      <c r="AI30" s="8" t="s">
        <v>129</v>
      </c>
      <c r="AJ30" s="14">
        <v>39.1</v>
      </c>
      <c r="AK30" s="8" t="s">
        <v>129</v>
      </c>
      <c r="AL30" s="14">
        <v>33.700000000000003</v>
      </c>
      <c r="AM30" s="8" t="s">
        <v>129</v>
      </c>
      <c r="AN30" s="14">
        <v>35.9</v>
      </c>
      <c r="AO30" s="8" t="s">
        <v>129</v>
      </c>
      <c r="AP30" s="14">
        <v>47.3</v>
      </c>
      <c r="AQ30" s="8" t="s">
        <v>129</v>
      </c>
    </row>
    <row r="31" spans="1:43" x14ac:dyDescent="0.35">
      <c r="A31" s="5" t="s">
        <v>40</v>
      </c>
      <c r="B31" s="13">
        <v>7.5</v>
      </c>
      <c r="C31" s="7" t="s">
        <v>129</v>
      </c>
      <c r="D31" s="13">
        <v>7.7</v>
      </c>
      <c r="E31" s="7" t="s">
        <v>129</v>
      </c>
      <c r="F31" s="13">
        <v>7.4</v>
      </c>
      <c r="G31" s="7" t="s">
        <v>129</v>
      </c>
      <c r="H31" s="13">
        <v>7.5</v>
      </c>
      <c r="I31" s="7" t="s">
        <v>129</v>
      </c>
      <c r="J31" s="13">
        <v>7.9</v>
      </c>
      <c r="K31" s="7" t="s">
        <v>129</v>
      </c>
      <c r="L31" s="17">
        <v>8</v>
      </c>
      <c r="M31" s="7" t="s">
        <v>129</v>
      </c>
      <c r="N31" s="13">
        <v>8.3000000000000007</v>
      </c>
      <c r="O31" s="7" t="s">
        <v>129</v>
      </c>
      <c r="P31" s="13">
        <v>8.1999999999999993</v>
      </c>
      <c r="Q31" s="7" t="s">
        <v>129</v>
      </c>
      <c r="R31" s="13">
        <v>15.4</v>
      </c>
      <c r="S31" s="7" t="s">
        <v>129</v>
      </c>
      <c r="T31" s="13">
        <v>16.100000000000001</v>
      </c>
      <c r="U31" s="7" t="s">
        <v>129</v>
      </c>
      <c r="V31" s="13">
        <v>20.2</v>
      </c>
      <c r="W31" s="7" t="s">
        <v>129</v>
      </c>
      <c r="X31" s="17">
        <v>19</v>
      </c>
      <c r="Y31" s="7" t="s">
        <v>129</v>
      </c>
      <c r="Z31" s="17">
        <v>22</v>
      </c>
      <c r="AA31" s="7" t="s">
        <v>129</v>
      </c>
      <c r="AB31" s="13">
        <v>23.7</v>
      </c>
      <c r="AC31" s="7" t="s">
        <v>129</v>
      </c>
      <c r="AD31" s="13">
        <v>22.7</v>
      </c>
      <c r="AE31" s="7" t="s">
        <v>129</v>
      </c>
      <c r="AF31" s="17">
        <v>22</v>
      </c>
      <c r="AG31" s="7" t="s">
        <v>129</v>
      </c>
      <c r="AH31" s="13">
        <v>20.100000000000001</v>
      </c>
      <c r="AI31" s="7" t="s">
        <v>129</v>
      </c>
      <c r="AJ31" s="13">
        <v>22.3</v>
      </c>
      <c r="AK31" s="7" t="s">
        <v>129</v>
      </c>
      <c r="AL31" s="17">
        <v>21</v>
      </c>
      <c r="AM31" s="7" t="s">
        <v>129</v>
      </c>
      <c r="AN31" s="17">
        <v>22</v>
      </c>
      <c r="AO31" s="7" t="s">
        <v>129</v>
      </c>
      <c r="AP31" s="13">
        <v>24.9</v>
      </c>
      <c r="AQ31" s="7" t="s">
        <v>129</v>
      </c>
    </row>
    <row r="32" spans="1:43" x14ac:dyDescent="0.35">
      <c r="A32" s="5" t="s">
        <v>95</v>
      </c>
      <c r="B32" s="14">
        <v>55.7</v>
      </c>
      <c r="C32" s="8" t="s">
        <v>129</v>
      </c>
      <c r="D32" s="14">
        <v>52.3</v>
      </c>
      <c r="E32" s="8" t="s">
        <v>129</v>
      </c>
      <c r="F32" s="14">
        <v>55.6</v>
      </c>
      <c r="G32" s="8" t="s">
        <v>129</v>
      </c>
      <c r="H32" s="14">
        <v>58.1</v>
      </c>
      <c r="I32" s="8" t="s">
        <v>129</v>
      </c>
      <c r="J32" s="14">
        <v>58.9</v>
      </c>
      <c r="K32" s="8" t="s">
        <v>129</v>
      </c>
      <c r="L32" s="14">
        <v>60.6</v>
      </c>
      <c r="M32" s="8" t="s">
        <v>129</v>
      </c>
      <c r="N32" s="14">
        <v>64.5</v>
      </c>
      <c r="O32" s="8" t="s">
        <v>129</v>
      </c>
      <c r="P32" s="14">
        <v>65.7</v>
      </c>
      <c r="Q32" s="8" t="s">
        <v>129</v>
      </c>
      <c r="R32" s="14">
        <v>71.8</v>
      </c>
      <c r="S32" s="8" t="s">
        <v>129</v>
      </c>
      <c r="T32" s="14">
        <v>78.2</v>
      </c>
      <c r="U32" s="8" t="s">
        <v>129</v>
      </c>
      <c r="V32" s="14">
        <v>80.2</v>
      </c>
      <c r="W32" s="8" t="s">
        <v>129</v>
      </c>
      <c r="X32" s="14">
        <v>80.400000000000006</v>
      </c>
      <c r="Y32" s="8" t="s">
        <v>129</v>
      </c>
      <c r="Z32" s="14">
        <v>78.400000000000006</v>
      </c>
      <c r="AA32" s="8" t="s">
        <v>129</v>
      </c>
      <c r="AB32" s="14">
        <v>77.400000000000006</v>
      </c>
      <c r="AC32" s="8" t="s">
        <v>129</v>
      </c>
      <c r="AD32" s="14">
        <v>76.7</v>
      </c>
      <c r="AE32" s="8" t="s">
        <v>129</v>
      </c>
      <c r="AF32" s="14">
        <v>75.8</v>
      </c>
      <c r="AG32" s="8" t="s">
        <v>129</v>
      </c>
      <c r="AH32" s="14">
        <v>74.900000000000006</v>
      </c>
      <c r="AI32" s="8" t="s">
        <v>129</v>
      </c>
      <c r="AJ32" s="14">
        <v>72.2</v>
      </c>
      <c r="AK32" s="8" t="s">
        <v>129</v>
      </c>
      <c r="AL32" s="14">
        <v>69.099999999999994</v>
      </c>
      <c r="AM32" s="8" t="s">
        <v>129</v>
      </c>
      <c r="AN32" s="14">
        <v>65.5</v>
      </c>
      <c r="AO32" s="8" t="s">
        <v>129</v>
      </c>
      <c r="AP32" s="14">
        <v>80.400000000000006</v>
      </c>
      <c r="AQ32" s="8" t="s">
        <v>129</v>
      </c>
    </row>
    <row r="33" spans="1:43" x14ac:dyDescent="0.35">
      <c r="A33" s="5" t="s">
        <v>42</v>
      </c>
      <c r="B33" s="13">
        <v>60.7</v>
      </c>
      <c r="C33" s="7" t="s">
        <v>129</v>
      </c>
      <c r="D33" s="13">
        <v>64.900000000000006</v>
      </c>
      <c r="E33" s="7" t="s">
        <v>129</v>
      </c>
      <c r="F33" s="13">
        <v>63.1</v>
      </c>
      <c r="G33" s="7" t="s">
        <v>129</v>
      </c>
      <c r="H33" s="13">
        <v>68.599999999999994</v>
      </c>
      <c r="I33" s="7" t="s">
        <v>129</v>
      </c>
      <c r="J33" s="13">
        <v>71.3</v>
      </c>
      <c r="K33" s="7" t="s">
        <v>129</v>
      </c>
      <c r="L33" s="13">
        <v>69.900000000000006</v>
      </c>
      <c r="M33" s="7" t="s">
        <v>129</v>
      </c>
      <c r="N33" s="13">
        <v>64.3</v>
      </c>
      <c r="O33" s="7" t="s">
        <v>129</v>
      </c>
      <c r="P33" s="13">
        <v>61.9</v>
      </c>
      <c r="Q33" s="7" t="s">
        <v>129</v>
      </c>
      <c r="R33" s="13">
        <v>61.8</v>
      </c>
      <c r="S33" s="7" t="s">
        <v>129</v>
      </c>
      <c r="T33" s="13">
        <v>66.3</v>
      </c>
      <c r="U33" s="7" t="s">
        <v>129</v>
      </c>
      <c r="V33" s="13">
        <v>65.3</v>
      </c>
      <c r="W33" s="7" t="s">
        <v>129</v>
      </c>
      <c r="X33" s="13">
        <v>69.3</v>
      </c>
      <c r="Y33" s="7" t="s">
        <v>129</v>
      </c>
      <c r="Z33" s="13">
        <v>65.900000000000006</v>
      </c>
      <c r="AA33" s="7" t="s">
        <v>129</v>
      </c>
      <c r="AB33" s="13">
        <v>65.8</v>
      </c>
      <c r="AC33" s="7" t="s">
        <v>129</v>
      </c>
      <c r="AD33" s="13">
        <v>61.6</v>
      </c>
      <c r="AE33" s="7" t="s">
        <v>129</v>
      </c>
      <c r="AF33" s="13">
        <v>55.9</v>
      </c>
      <c r="AG33" s="7" t="s">
        <v>129</v>
      </c>
      <c r="AH33" s="13">
        <v>54.2</v>
      </c>
      <c r="AI33" s="7" t="s">
        <v>129</v>
      </c>
      <c r="AJ33" s="13">
        <v>48.5</v>
      </c>
      <c r="AK33" s="7" t="s">
        <v>129</v>
      </c>
      <c r="AL33" s="13">
        <v>44.8</v>
      </c>
      <c r="AM33" s="7" t="s">
        <v>129</v>
      </c>
      <c r="AN33" s="17">
        <v>42</v>
      </c>
      <c r="AO33" s="7" t="s">
        <v>129</v>
      </c>
      <c r="AP33" s="13">
        <v>54.3</v>
      </c>
      <c r="AQ33" s="7" t="s">
        <v>129</v>
      </c>
    </row>
    <row r="34" spans="1:43" x14ac:dyDescent="0.35">
      <c r="A34" s="5" t="s">
        <v>44</v>
      </c>
      <c r="B34" s="14">
        <v>52.1</v>
      </c>
      <c r="C34" s="8" t="s">
        <v>129</v>
      </c>
      <c r="D34" s="14">
        <v>49.5</v>
      </c>
      <c r="E34" s="8" t="s">
        <v>129</v>
      </c>
      <c r="F34" s="14">
        <v>48.8</v>
      </c>
      <c r="G34" s="8" t="s">
        <v>129</v>
      </c>
      <c r="H34" s="18">
        <v>50</v>
      </c>
      <c r="I34" s="8" t="s">
        <v>129</v>
      </c>
      <c r="J34" s="14">
        <v>50.3</v>
      </c>
      <c r="K34" s="8" t="s">
        <v>129</v>
      </c>
      <c r="L34" s="14">
        <v>49.8</v>
      </c>
      <c r="M34" s="8" t="s">
        <v>129</v>
      </c>
      <c r="N34" s="14">
        <v>45.2</v>
      </c>
      <c r="O34" s="8" t="s">
        <v>129</v>
      </c>
      <c r="P34" s="18">
        <v>43</v>
      </c>
      <c r="Q34" s="8" t="s">
        <v>129</v>
      </c>
      <c r="R34" s="14">
        <v>54.7</v>
      </c>
      <c r="S34" s="8" t="s">
        <v>129</v>
      </c>
      <c r="T34" s="14">
        <v>56.8</v>
      </c>
      <c r="U34" s="8" t="s">
        <v>129</v>
      </c>
      <c r="V34" s="14">
        <v>59.3</v>
      </c>
      <c r="W34" s="8" t="s">
        <v>129</v>
      </c>
      <c r="X34" s="14">
        <v>61.7</v>
      </c>
      <c r="Y34" s="8" t="s">
        <v>129</v>
      </c>
      <c r="Z34" s="14">
        <v>66.3</v>
      </c>
      <c r="AA34" s="8" t="s">
        <v>129</v>
      </c>
      <c r="AB34" s="14">
        <v>67.7</v>
      </c>
      <c r="AC34" s="8" t="s">
        <v>129</v>
      </c>
      <c r="AD34" s="14">
        <v>67.900000000000006</v>
      </c>
      <c r="AE34" s="8" t="s">
        <v>129</v>
      </c>
      <c r="AF34" s="14">
        <v>64.7</v>
      </c>
      <c r="AG34" s="8" t="s">
        <v>129</v>
      </c>
      <c r="AH34" s="14">
        <v>61.9</v>
      </c>
      <c r="AI34" s="8" t="s">
        <v>129</v>
      </c>
      <c r="AJ34" s="14">
        <v>56.9</v>
      </c>
      <c r="AK34" s="8" t="s">
        <v>129</v>
      </c>
      <c r="AL34" s="14">
        <v>52.4</v>
      </c>
      <c r="AM34" s="8" t="s">
        <v>129</v>
      </c>
      <c r="AN34" s="14">
        <v>48.7</v>
      </c>
      <c r="AO34" s="8" t="s">
        <v>129</v>
      </c>
      <c r="AP34" s="14">
        <v>54.5</v>
      </c>
      <c r="AQ34" s="8" t="s">
        <v>129</v>
      </c>
    </row>
    <row r="35" spans="1:43" x14ac:dyDescent="0.35">
      <c r="A35" s="5" t="s">
        <v>46</v>
      </c>
      <c r="B35" s="13">
        <v>66.099999999999994</v>
      </c>
      <c r="C35" s="7" t="s">
        <v>129</v>
      </c>
      <c r="D35" s="13">
        <v>66.7</v>
      </c>
      <c r="E35" s="7" t="s">
        <v>129</v>
      </c>
      <c r="F35" s="13">
        <v>66.7</v>
      </c>
      <c r="G35" s="7" t="s">
        <v>129</v>
      </c>
      <c r="H35" s="13">
        <v>65.900000000000006</v>
      </c>
      <c r="I35" s="7" t="s">
        <v>129</v>
      </c>
      <c r="J35" s="13">
        <v>65.2</v>
      </c>
      <c r="K35" s="7" t="s">
        <v>129</v>
      </c>
      <c r="L35" s="13">
        <v>68.599999999999994</v>
      </c>
      <c r="M35" s="7" t="s">
        <v>129</v>
      </c>
      <c r="N35" s="13">
        <v>67.3</v>
      </c>
      <c r="O35" s="7" t="s">
        <v>129</v>
      </c>
      <c r="P35" s="17">
        <v>65</v>
      </c>
      <c r="Q35" s="7" t="s">
        <v>129</v>
      </c>
      <c r="R35" s="13">
        <v>68.7</v>
      </c>
      <c r="S35" s="7" t="s">
        <v>129</v>
      </c>
      <c r="T35" s="13">
        <v>79.900000000000006</v>
      </c>
      <c r="U35" s="7" t="s">
        <v>129</v>
      </c>
      <c r="V35" s="13">
        <v>82.7</v>
      </c>
      <c r="W35" s="7" t="s">
        <v>129</v>
      </c>
      <c r="X35" s="13">
        <v>82.4</v>
      </c>
      <c r="Y35" s="7" t="s">
        <v>129</v>
      </c>
      <c r="Z35" s="13">
        <v>81.900000000000006</v>
      </c>
      <c r="AA35" s="7" t="s">
        <v>129</v>
      </c>
      <c r="AB35" s="13">
        <v>81.3</v>
      </c>
      <c r="AC35" s="7" t="s">
        <v>129</v>
      </c>
      <c r="AD35" s="17">
        <v>84</v>
      </c>
      <c r="AE35" s="7" t="s">
        <v>129</v>
      </c>
      <c r="AF35" s="13">
        <v>84.9</v>
      </c>
      <c r="AG35" s="7" t="s">
        <v>129</v>
      </c>
      <c r="AH35" s="13">
        <v>82.8</v>
      </c>
      <c r="AI35" s="7" t="s">
        <v>129</v>
      </c>
      <c r="AJ35" s="13">
        <v>78.5</v>
      </c>
      <c r="AK35" s="7" t="s">
        <v>129</v>
      </c>
      <c r="AL35" s="17">
        <v>74</v>
      </c>
      <c r="AM35" s="7" t="s">
        <v>129</v>
      </c>
      <c r="AN35" s="13">
        <v>70.5</v>
      </c>
      <c r="AO35" s="7" t="s">
        <v>129</v>
      </c>
      <c r="AP35" s="13">
        <v>83.9</v>
      </c>
      <c r="AQ35" s="7" t="s">
        <v>129</v>
      </c>
    </row>
    <row r="36" spans="1:43" x14ac:dyDescent="0.35">
      <c r="A36" s="5" t="s">
        <v>96</v>
      </c>
      <c r="B36" s="14">
        <v>36.4</v>
      </c>
      <c r="C36" s="8" t="s">
        <v>129</v>
      </c>
      <c r="D36" s="14">
        <v>37.299999999999997</v>
      </c>
      <c r="E36" s="8" t="s">
        <v>129</v>
      </c>
      <c r="F36" s="14">
        <v>41.7</v>
      </c>
      <c r="G36" s="8" t="s">
        <v>129</v>
      </c>
      <c r="H36" s="14">
        <v>46.6</v>
      </c>
      <c r="I36" s="8" t="s">
        <v>129</v>
      </c>
      <c r="J36" s="14">
        <v>45.1</v>
      </c>
      <c r="K36" s="8" t="s">
        <v>129</v>
      </c>
      <c r="L36" s="14">
        <v>46.6</v>
      </c>
      <c r="M36" s="8" t="s">
        <v>129</v>
      </c>
      <c r="N36" s="14">
        <v>47.3</v>
      </c>
      <c r="O36" s="8" t="s">
        <v>129</v>
      </c>
      <c r="P36" s="14">
        <v>44.5</v>
      </c>
      <c r="Q36" s="8" t="s">
        <v>129</v>
      </c>
      <c r="R36" s="14">
        <v>46.7</v>
      </c>
      <c r="S36" s="8" t="s">
        <v>129</v>
      </c>
      <c r="T36" s="14">
        <v>49.8</v>
      </c>
      <c r="U36" s="8" t="s">
        <v>129</v>
      </c>
      <c r="V36" s="14">
        <v>53.5</v>
      </c>
      <c r="W36" s="8" t="s">
        <v>129</v>
      </c>
      <c r="X36" s="14">
        <v>54.7</v>
      </c>
      <c r="Y36" s="8" t="s">
        <v>129</v>
      </c>
      <c r="Z36" s="14">
        <v>54.4</v>
      </c>
      <c r="AA36" s="8" t="s">
        <v>129</v>
      </c>
      <c r="AB36" s="14">
        <v>56.5</v>
      </c>
      <c r="AC36" s="8" t="s">
        <v>129</v>
      </c>
      <c r="AD36" s="14">
        <v>51.1</v>
      </c>
      <c r="AE36" s="8" t="s">
        <v>129</v>
      </c>
      <c r="AF36" s="14">
        <v>51.3</v>
      </c>
      <c r="AG36" s="8" t="s">
        <v>129</v>
      </c>
      <c r="AH36" s="14">
        <v>54.2</v>
      </c>
      <c r="AI36" s="8" t="s">
        <v>129</v>
      </c>
      <c r="AJ36" s="14">
        <v>50.6</v>
      </c>
      <c r="AK36" s="8" t="s">
        <v>129</v>
      </c>
      <c r="AL36" s="14">
        <v>48.8</v>
      </c>
      <c r="AM36" s="8" t="s">
        <v>129</v>
      </c>
      <c r="AN36" s="14">
        <v>45.6</v>
      </c>
      <c r="AO36" s="8" t="s">
        <v>129</v>
      </c>
      <c r="AP36" s="14">
        <v>57.5</v>
      </c>
      <c r="AQ36" s="8" t="s">
        <v>129</v>
      </c>
    </row>
    <row r="37" spans="1:43" x14ac:dyDescent="0.35">
      <c r="A37" s="5" t="s">
        <v>48</v>
      </c>
      <c r="B37" s="13">
        <v>54.2</v>
      </c>
      <c r="C37" s="7" t="s">
        <v>129</v>
      </c>
      <c r="D37" s="13">
        <v>57.4</v>
      </c>
      <c r="E37" s="7" t="s">
        <v>129</v>
      </c>
      <c r="F37" s="17">
        <v>60</v>
      </c>
      <c r="G37" s="7" t="s">
        <v>129</v>
      </c>
      <c r="H37" s="13">
        <v>63.9</v>
      </c>
      <c r="I37" s="7" t="s">
        <v>129</v>
      </c>
      <c r="J37" s="13">
        <v>67.099999999999994</v>
      </c>
      <c r="K37" s="7" t="s">
        <v>129</v>
      </c>
      <c r="L37" s="13">
        <v>72.2</v>
      </c>
      <c r="M37" s="7" t="s">
        <v>129</v>
      </c>
      <c r="N37" s="13">
        <v>73.7</v>
      </c>
      <c r="O37" s="7" t="s">
        <v>129</v>
      </c>
      <c r="P37" s="13">
        <v>72.7</v>
      </c>
      <c r="Q37" s="7" t="s">
        <v>129</v>
      </c>
      <c r="R37" s="13">
        <v>75.599999999999994</v>
      </c>
      <c r="S37" s="7" t="s">
        <v>129</v>
      </c>
      <c r="T37" s="13">
        <v>87.8</v>
      </c>
      <c r="U37" s="7" t="s">
        <v>129</v>
      </c>
      <c r="V37" s="13">
        <v>100.2</v>
      </c>
      <c r="W37" s="7" t="s">
        <v>129</v>
      </c>
      <c r="X37" s="13">
        <v>114.4</v>
      </c>
      <c r="Y37" s="7" t="s">
        <v>129</v>
      </c>
      <c r="Z37" s="17">
        <v>129</v>
      </c>
      <c r="AA37" s="7" t="s">
        <v>129</v>
      </c>
      <c r="AB37" s="13">
        <v>131.4</v>
      </c>
      <c r="AC37" s="7" t="s">
        <v>129</v>
      </c>
      <c r="AD37" s="13">
        <v>132.9</v>
      </c>
      <c r="AE37" s="7" t="s">
        <v>129</v>
      </c>
      <c r="AF37" s="13">
        <v>131.19999999999999</v>
      </c>
      <c r="AG37" s="7" t="s">
        <v>129</v>
      </c>
      <c r="AH37" s="13">
        <v>131.5</v>
      </c>
      <c r="AI37" s="7" t="s">
        <v>129</v>
      </c>
      <c r="AJ37" s="13">
        <v>126.1</v>
      </c>
      <c r="AK37" s="7" t="s">
        <v>129</v>
      </c>
      <c r="AL37" s="13">
        <v>121.5</v>
      </c>
      <c r="AM37" s="7" t="s">
        <v>129</v>
      </c>
      <c r="AN37" s="13">
        <v>116.8</v>
      </c>
      <c r="AO37" s="7" t="s">
        <v>129</v>
      </c>
      <c r="AP37" s="13">
        <v>133.6</v>
      </c>
      <c r="AQ37" s="7" t="s">
        <v>129</v>
      </c>
    </row>
    <row r="38" spans="1:43" x14ac:dyDescent="0.35">
      <c r="A38" s="5" t="s">
        <v>97</v>
      </c>
      <c r="B38" s="14">
        <v>22.5</v>
      </c>
      <c r="C38" s="8" t="s">
        <v>129</v>
      </c>
      <c r="D38" s="14">
        <v>25.9</v>
      </c>
      <c r="E38" s="8" t="s">
        <v>129</v>
      </c>
      <c r="F38" s="14">
        <v>24.8</v>
      </c>
      <c r="G38" s="8" t="s">
        <v>129</v>
      </c>
      <c r="H38" s="14">
        <v>22.1</v>
      </c>
      <c r="I38" s="8" t="s">
        <v>129</v>
      </c>
      <c r="J38" s="14">
        <v>18.899999999999999</v>
      </c>
      <c r="K38" s="8" t="s">
        <v>129</v>
      </c>
      <c r="L38" s="14">
        <v>15.9</v>
      </c>
      <c r="M38" s="8" t="s">
        <v>129</v>
      </c>
      <c r="N38" s="14">
        <v>12.4</v>
      </c>
      <c r="O38" s="8" t="s">
        <v>129</v>
      </c>
      <c r="P38" s="14">
        <v>11.9</v>
      </c>
      <c r="Q38" s="8" t="s">
        <v>129</v>
      </c>
      <c r="R38" s="14">
        <v>12.3</v>
      </c>
      <c r="S38" s="8" t="s">
        <v>129</v>
      </c>
      <c r="T38" s="14">
        <v>21.8</v>
      </c>
      <c r="U38" s="8" t="s">
        <v>129</v>
      </c>
      <c r="V38" s="14">
        <v>29.6</v>
      </c>
      <c r="W38" s="8" t="s">
        <v>129</v>
      </c>
      <c r="X38" s="18">
        <v>34</v>
      </c>
      <c r="Y38" s="8" t="s">
        <v>129</v>
      </c>
      <c r="Z38" s="14">
        <v>37.1</v>
      </c>
      <c r="AA38" s="8" t="s">
        <v>129</v>
      </c>
      <c r="AB38" s="14">
        <v>37.6</v>
      </c>
      <c r="AC38" s="8" t="s">
        <v>129</v>
      </c>
      <c r="AD38" s="14">
        <v>39.200000000000003</v>
      </c>
      <c r="AE38" s="8" t="s">
        <v>129</v>
      </c>
      <c r="AF38" s="14">
        <v>37.799999999999997</v>
      </c>
      <c r="AG38" s="8" t="s">
        <v>129</v>
      </c>
      <c r="AH38" s="14">
        <v>37.299999999999997</v>
      </c>
      <c r="AI38" s="8" t="s">
        <v>129</v>
      </c>
      <c r="AJ38" s="14">
        <v>35.1</v>
      </c>
      <c r="AK38" s="8" t="s">
        <v>129</v>
      </c>
      <c r="AL38" s="14">
        <v>34.700000000000003</v>
      </c>
      <c r="AM38" s="8" t="s">
        <v>129</v>
      </c>
      <c r="AN38" s="14">
        <v>35.299999999999997</v>
      </c>
      <c r="AO38" s="8" t="s">
        <v>129</v>
      </c>
      <c r="AP38" s="14">
        <v>47.3</v>
      </c>
      <c r="AQ38" s="8" t="s">
        <v>129</v>
      </c>
    </row>
    <row r="39" spans="1:43" x14ac:dyDescent="0.35">
      <c r="A39" s="5" t="s">
        <v>50</v>
      </c>
      <c r="B39" s="13">
        <v>25.9</v>
      </c>
      <c r="C39" s="7" t="s">
        <v>129</v>
      </c>
      <c r="D39" s="13">
        <v>26.1</v>
      </c>
      <c r="E39" s="7" t="s">
        <v>129</v>
      </c>
      <c r="F39" s="13">
        <v>27.4</v>
      </c>
      <c r="G39" s="7" t="s">
        <v>129</v>
      </c>
      <c r="H39" s="13">
        <v>26.8</v>
      </c>
      <c r="I39" s="7" t="s">
        <v>129</v>
      </c>
      <c r="J39" s="13">
        <v>26.9</v>
      </c>
      <c r="K39" s="7" t="s">
        <v>129</v>
      </c>
      <c r="L39" s="13">
        <v>26.4</v>
      </c>
      <c r="M39" s="7" t="s">
        <v>129</v>
      </c>
      <c r="N39" s="13">
        <v>26.1</v>
      </c>
      <c r="O39" s="7" t="s">
        <v>129</v>
      </c>
      <c r="P39" s="13">
        <v>22.8</v>
      </c>
      <c r="Q39" s="7" t="s">
        <v>129</v>
      </c>
      <c r="R39" s="13">
        <v>21.8</v>
      </c>
      <c r="S39" s="7" t="s">
        <v>129</v>
      </c>
      <c r="T39" s="13">
        <v>34.5</v>
      </c>
      <c r="U39" s="7" t="s">
        <v>129</v>
      </c>
      <c r="V39" s="13">
        <v>38.299999999999997</v>
      </c>
      <c r="W39" s="7" t="s">
        <v>129</v>
      </c>
      <c r="X39" s="13">
        <v>46.5</v>
      </c>
      <c r="Y39" s="7" t="s">
        <v>129</v>
      </c>
      <c r="Z39" s="13">
        <v>53.6</v>
      </c>
      <c r="AA39" s="7" t="s">
        <v>129</v>
      </c>
      <c r="AB39" s="17">
        <v>70</v>
      </c>
      <c r="AC39" s="7" t="s">
        <v>129</v>
      </c>
      <c r="AD39" s="13">
        <v>80.3</v>
      </c>
      <c r="AE39" s="7" t="s">
        <v>129</v>
      </c>
      <c r="AF39" s="13">
        <v>82.6</v>
      </c>
      <c r="AG39" s="7" t="s">
        <v>129</v>
      </c>
      <c r="AH39" s="13">
        <v>78.5</v>
      </c>
      <c r="AI39" s="7" t="s">
        <v>129</v>
      </c>
      <c r="AJ39" s="13">
        <v>74.099999999999994</v>
      </c>
      <c r="AK39" s="7" t="s">
        <v>129</v>
      </c>
      <c r="AL39" s="13">
        <v>70.3</v>
      </c>
      <c r="AM39" s="7" t="s">
        <v>129</v>
      </c>
      <c r="AN39" s="13">
        <v>65.599999999999994</v>
      </c>
      <c r="AO39" s="7" t="s">
        <v>129</v>
      </c>
      <c r="AP39" s="13">
        <v>80.8</v>
      </c>
      <c r="AQ39" s="7" t="s">
        <v>129</v>
      </c>
    </row>
    <row r="40" spans="1:43" x14ac:dyDescent="0.35">
      <c r="A40" s="5" t="s">
        <v>52</v>
      </c>
      <c r="B40" s="14">
        <v>50.5</v>
      </c>
      <c r="C40" s="8" t="s">
        <v>129</v>
      </c>
      <c r="D40" s="14">
        <v>51.1</v>
      </c>
      <c r="E40" s="8" t="s">
        <v>129</v>
      </c>
      <c r="F40" s="14">
        <v>45.3</v>
      </c>
      <c r="G40" s="8" t="s">
        <v>129</v>
      </c>
      <c r="H40" s="14">
        <v>43.2</v>
      </c>
      <c r="I40" s="8" t="s">
        <v>129</v>
      </c>
      <c r="J40" s="14">
        <v>41.7</v>
      </c>
      <c r="K40" s="8" t="s">
        <v>129</v>
      </c>
      <c r="L40" s="14">
        <v>34.700000000000003</v>
      </c>
      <c r="M40" s="8" t="s">
        <v>129</v>
      </c>
      <c r="N40" s="14">
        <v>31.4</v>
      </c>
      <c r="O40" s="8" t="s">
        <v>129</v>
      </c>
      <c r="P40" s="14">
        <v>30.3</v>
      </c>
      <c r="Q40" s="8" t="s">
        <v>129</v>
      </c>
      <c r="R40" s="14">
        <v>28.6</v>
      </c>
      <c r="S40" s="8" t="s">
        <v>129</v>
      </c>
      <c r="T40" s="14">
        <v>36.4</v>
      </c>
      <c r="U40" s="8" t="s">
        <v>129</v>
      </c>
      <c r="V40" s="18">
        <v>41</v>
      </c>
      <c r="W40" s="8" t="s">
        <v>129</v>
      </c>
      <c r="X40" s="14">
        <v>43.4</v>
      </c>
      <c r="Y40" s="8" t="s">
        <v>129</v>
      </c>
      <c r="Z40" s="14">
        <v>51.8</v>
      </c>
      <c r="AA40" s="8" t="s">
        <v>129</v>
      </c>
      <c r="AB40" s="14">
        <v>54.7</v>
      </c>
      <c r="AC40" s="8" t="s">
        <v>129</v>
      </c>
      <c r="AD40" s="14">
        <v>53.6</v>
      </c>
      <c r="AE40" s="8" t="s">
        <v>129</v>
      </c>
      <c r="AF40" s="14">
        <v>51.9</v>
      </c>
      <c r="AG40" s="8" t="s">
        <v>129</v>
      </c>
      <c r="AH40" s="14">
        <v>52.4</v>
      </c>
      <c r="AI40" s="8" t="s">
        <v>129</v>
      </c>
      <c r="AJ40" s="14">
        <v>51.5</v>
      </c>
      <c r="AK40" s="8" t="s">
        <v>129</v>
      </c>
      <c r="AL40" s="14">
        <v>49.6</v>
      </c>
      <c r="AM40" s="8" t="s">
        <v>129</v>
      </c>
      <c r="AN40" s="14">
        <v>48.2</v>
      </c>
      <c r="AO40" s="8" t="s">
        <v>129</v>
      </c>
      <c r="AP40" s="14">
        <v>60.6</v>
      </c>
      <c r="AQ40" s="8" t="s">
        <v>129</v>
      </c>
    </row>
    <row r="41" spans="1:43" x14ac:dyDescent="0.35">
      <c r="A41" s="5" t="s">
        <v>54</v>
      </c>
      <c r="B41" s="13">
        <v>42.5</v>
      </c>
      <c r="C41" s="7" t="s">
        <v>129</v>
      </c>
      <c r="D41" s="13">
        <v>40.9</v>
      </c>
      <c r="E41" s="7" t="s">
        <v>129</v>
      </c>
      <c r="F41" s="13">
        <v>40.200000000000003</v>
      </c>
      <c r="G41" s="7" t="s">
        <v>129</v>
      </c>
      <c r="H41" s="13">
        <v>42.7</v>
      </c>
      <c r="I41" s="7" t="s">
        <v>129</v>
      </c>
      <c r="J41" s="13">
        <v>42.6</v>
      </c>
      <c r="K41" s="7" t="s">
        <v>129</v>
      </c>
      <c r="L41" s="13">
        <v>39.9</v>
      </c>
      <c r="M41" s="7" t="s">
        <v>129</v>
      </c>
      <c r="N41" s="13">
        <v>38.1</v>
      </c>
      <c r="O41" s="7" t="s">
        <v>129</v>
      </c>
      <c r="P41" s="13">
        <v>33.9</v>
      </c>
      <c r="Q41" s="7" t="s">
        <v>129</v>
      </c>
      <c r="R41" s="13">
        <v>32.6</v>
      </c>
      <c r="S41" s="7" t="s">
        <v>129</v>
      </c>
      <c r="T41" s="13">
        <v>41.5</v>
      </c>
      <c r="U41" s="7" t="s">
        <v>129</v>
      </c>
      <c r="V41" s="13">
        <v>46.9</v>
      </c>
      <c r="W41" s="7" t="s">
        <v>129</v>
      </c>
      <c r="X41" s="13">
        <v>48.3</v>
      </c>
      <c r="Y41" s="7" t="s">
        <v>129</v>
      </c>
      <c r="Z41" s="13">
        <v>53.6</v>
      </c>
      <c r="AA41" s="7" t="s">
        <v>129</v>
      </c>
      <c r="AB41" s="13">
        <v>56.2</v>
      </c>
      <c r="AC41" s="7" t="s">
        <v>129</v>
      </c>
      <c r="AD41" s="13">
        <v>59.8</v>
      </c>
      <c r="AE41" s="7" t="s">
        <v>129</v>
      </c>
      <c r="AF41" s="13">
        <v>63.6</v>
      </c>
      <c r="AG41" s="7" t="s">
        <v>129</v>
      </c>
      <c r="AH41" s="13">
        <v>63.2</v>
      </c>
      <c r="AI41" s="7" t="s">
        <v>129</v>
      </c>
      <c r="AJ41" s="13">
        <v>61.2</v>
      </c>
      <c r="AK41" s="7" t="s">
        <v>129</v>
      </c>
      <c r="AL41" s="13">
        <v>59.7</v>
      </c>
      <c r="AM41" s="7" t="s">
        <v>129</v>
      </c>
      <c r="AN41" s="13">
        <v>59.5</v>
      </c>
      <c r="AO41" s="7" t="s">
        <v>129</v>
      </c>
      <c r="AP41" s="13">
        <v>69.2</v>
      </c>
      <c r="AQ41" s="7" t="s">
        <v>129</v>
      </c>
    </row>
    <row r="42" spans="1:43" x14ac:dyDescent="0.35">
      <c r="A42" s="5" t="s">
        <v>98</v>
      </c>
      <c r="B42" s="14">
        <v>50.3</v>
      </c>
      <c r="C42" s="8" t="s">
        <v>129</v>
      </c>
      <c r="D42" s="14">
        <v>51.9</v>
      </c>
      <c r="E42" s="8" t="s">
        <v>129</v>
      </c>
      <c r="F42" s="14">
        <v>49.8</v>
      </c>
      <c r="G42" s="8" t="s">
        <v>129</v>
      </c>
      <c r="H42" s="14">
        <v>49.3</v>
      </c>
      <c r="I42" s="8" t="s">
        <v>129</v>
      </c>
      <c r="J42" s="14">
        <v>48.5</v>
      </c>
      <c r="K42" s="8" t="s">
        <v>129</v>
      </c>
      <c r="L42" s="14">
        <v>48.7</v>
      </c>
      <c r="M42" s="8" t="s">
        <v>129</v>
      </c>
      <c r="N42" s="14">
        <v>43.6</v>
      </c>
      <c r="O42" s="8" t="s">
        <v>129</v>
      </c>
      <c r="P42" s="14">
        <v>38.9</v>
      </c>
      <c r="Q42" s="8" t="s">
        <v>129</v>
      </c>
      <c r="R42" s="14">
        <v>37.5</v>
      </c>
      <c r="S42" s="8" t="s">
        <v>129</v>
      </c>
      <c r="T42" s="14">
        <v>40.700000000000003</v>
      </c>
      <c r="U42" s="8" t="s">
        <v>129</v>
      </c>
      <c r="V42" s="14">
        <v>38.1</v>
      </c>
      <c r="W42" s="8" t="s">
        <v>129</v>
      </c>
      <c r="X42" s="14">
        <v>37.200000000000003</v>
      </c>
      <c r="Y42" s="8" t="s">
        <v>129</v>
      </c>
      <c r="Z42" s="14">
        <v>37.5</v>
      </c>
      <c r="AA42" s="8" t="s">
        <v>129</v>
      </c>
      <c r="AB42" s="14">
        <v>40.200000000000003</v>
      </c>
      <c r="AC42" s="8" t="s">
        <v>129</v>
      </c>
      <c r="AD42" s="18">
        <v>45</v>
      </c>
      <c r="AE42" s="8" t="s">
        <v>129</v>
      </c>
      <c r="AF42" s="14">
        <v>43.7</v>
      </c>
      <c r="AG42" s="8" t="s">
        <v>129</v>
      </c>
      <c r="AH42" s="14">
        <v>42.3</v>
      </c>
      <c r="AI42" s="8" t="s">
        <v>129</v>
      </c>
      <c r="AJ42" s="14">
        <v>40.700000000000003</v>
      </c>
      <c r="AK42" s="8" t="s">
        <v>129</v>
      </c>
      <c r="AL42" s="14">
        <v>38.9</v>
      </c>
      <c r="AM42" s="8" t="s">
        <v>129</v>
      </c>
      <c r="AN42" s="18">
        <v>35</v>
      </c>
      <c r="AO42" s="8" t="s">
        <v>129</v>
      </c>
      <c r="AP42" s="14">
        <v>39.9</v>
      </c>
      <c r="AQ42" s="8" t="s">
        <v>129</v>
      </c>
    </row>
    <row r="43" spans="1:43" x14ac:dyDescent="0.35">
      <c r="A43" s="5" t="s">
        <v>99</v>
      </c>
      <c r="B43" s="7" t="s">
        <v>131</v>
      </c>
      <c r="C43" s="7" t="s">
        <v>129</v>
      </c>
      <c r="D43" s="7" t="s">
        <v>131</v>
      </c>
      <c r="E43" s="7" t="s">
        <v>129</v>
      </c>
      <c r="F43" s="7" t="s">
        <v>131</v>
      </c>
      <c r="G43" s="7" t="s">
        <v>129</v>
      </c>
      <c r="H43" s="7" t="s">
        <v>131</v>
      </c>
      <c r="I43" s="7" t="s">
        <v>129</v>
      </c>
      <c r="J43" s="7" t="s">
        <v>131</v>
      </c>
      <c r="K43" s="7" t="s">
        <v>129</v>
      </c>
      <c r="L43" s="7" t="s">
        <v>131</v>
      </c>
      <c r="M43" s="7" t="s">
        <v>129</v>
      </c>
      <c r="N43" s="7" t="s">
        <v>131</v>
      </c>
      <c r="O43" s="7" t="s">
        <v>129</v>
      </c>
      <c r="P43" s="7" t="s">
        <v>131</v>
      </c>
      <c r="Q43" s="7" t="s">
        <v>129</v>
      </c>
      <c r="R43" s="7" t="s">
        <v>131</v>
      </c>
      <c r="S43" s="7" t="s">
        <v>129</v>
      </c>
      <c r="T43" s="7" t="s">
        <v>131</v>
      </c>
      <c r="U43" s="7" t="s">
        <v>129</v>
      </c>
      <c r="V43" s="7" t="s">
        <v>131</v>
      </c>
      <c r="W43" s="7" t="s">
        <v>129</v>
      </c>
      <c r="X43" s="7" t="s">
        <v>131</v>
      </c>
      <c r="Y43" s="7" t="s">
        <v>129</v>
      </c>
      <c r="Z43" s="7" t="s">
        <v>131</v>
      </c>
      <c r="AA43" s="7" t="s">
        <v>129</v>
      </c>
      <c r="AB43" s="7" t="s">
        <v>131</v>
      </c>
      <c r="AC43" s="7" t="s">
        <v>129</v>
      </c>
      <c r="AD43" s="7" t="s">
        <v>131</v>
      </c>
      <c r="AE43" s="7" t="s">
        <v>129</v>
      </c>
      <c r="AF43" s="7" t="s">
        <v>131</v>
      </c>
      <c r="AG43" s="7" t="s">
        <v>129</v>
      </c>
      <c r="AH43" s="7" t="s">
        <v>131</v>
      </c>
      <c r="AI43" s="7" t="s">
        <v>129</v>
      </c>
      <c r="AJ43" s="7" t="s">
        <v>131</v>
      </c>
      <c r="AK43" s="7" t="s">
        <v>129</v>
      </c>
      <c r="AL43" s="7" t="s">
        <v>131</v>
      </c>
      <c r="AM43" s="7" t="s">
        <v>129</v>
      </c>
      <c r="AN43" s="7" t="s">
        <v>131</v>
      </c>
      <c r="AO43" s="7" t="s">
        <v>129</v>
      </c>
      <c r="AP43" s="7" t="s">
        <v>131</v>
      </c>
      <c r="AQ43" s="7" t="s">
        <v>129</v>
      </c>
    </row>
    <row r="44" spans="1:43" x14ac:dyDescent="0.35">
      <c r="A44" s="5" t="s">
        <v>100</v>
      </c>
      <c r="B44" s="8" t="s">
        <v>131</v>
      </c>
      <c r="C44" s="8" t="s">
        <v>129</v>
      </c>
      <c r="D44" s="8" t="s">
        <v>131</v>
      </c>
      <c r="E44" s="8" t="s">
        <v>129</v>
      </c>
      <c r="F44" s="8" t="s">
        <v>131</v>
      </c>
      <c r="G44" s="8" t="s">
        <v>129</v>
      </c>
      <c r="H44" s="8" t="s">
        <v>131</v>
      </c>
      <c r="I44" s="8" t="s">
        <v>129</v>
      </c>
      <c r="J44" s="8" t="s">
        <v>131</v>
      </c>
      <c r="K44" s="8" t="s">
        <v>129</v>
      </c>
      <c r="L44" s="8" t="s">
        <v>131</v>
      </c>
      <c r="M44" s="8" t="s">
        <v>129</v>
      </c>
      <c r="N44" s="8" t="s">
        <v>131</v>
      </c>
      <c r="O44" s="8" t="s">
        <v>129</v>
      </c>
      <c r="P44" s="8" t="s">
        <v>131</v>
      </c>
      <c r="Q44" s="8" t="s">
        <v>129</v>
      </c>
      <c r="R44" s="8" t="s">
        <v>131</v>
      </c>
      <c r="S44" s="8" t="s">
        <v>129</v>
      </c>
      <c r="T44" s="8" t="s">
        <v>131</v>
      </c>
      <c r="U44" s="8" t="s">
        <v>129</v>
      </c>
      <c r="V44" s="8" t="s">
        <v>131</v>
      </c>
      <c r="W44" s="8" t="s">
        <v>129</v>
      </c>
      <c r="X44" s="8" t="s">
        <v>131</v>
      </c>
      <c r="Y44" s="8" t="s">
        <v>129</v>
      </c>
      <c r="Z44" s="8" t="s">
        <v>131</v>
      </c>
      <c r="AA44" s="8" t="s">
        <v>129</v>
      </c>
      <c r="AB44" s="8" t="s">
        <v>131</v>
      </c>
      <c r="AC44" s="8" t="s">
        <v>129</v>
      </c>
      <c r="AD44" s="8" t="s">
        <v>131</v>
      </c>
      <c r="AE44" s="8" t="s">
        <v>129</v>
      </c>
      <c r="AF44" s="8" t="s">
        <v>131</v>
      </c>
      <c r="AG44" s="8" t="s">
        <v>129</v>
      </c>
      <c r="AH44" s="8" t="s">
        <v>131</v>
      </c>
      <c r="AI44" s="8" t="s">
        <v>129</v>
      </c>
      <c r="AJ44" s="8" t="s">
        <v>131</v>
      </c>
      <c r="AK44" s="8" t="s">
        <v>129</v>
      </c>
      <c r="AL44" s="8" t="s">
        <v>131</v>
      </c>
      <c r="AM44" s="8" t="s">
        <v>129</v>
      </c>
      <c r="AN44" s="8" t="s">
        <v>131</v>
      </c>
      <c r="AO44" s="8" t="s">
        <v>129</v>
      </c>
      <c r="AP44" s="8" t="s">
        <v>131</v>
      </c>
      <c r="AQ44" s="8" t="s">
        <v>129</v>
      </c>
    </row>
    <row r="45" spans="1:43" x14ac:dyDescent="0.35">
      <c r="A45" s="5" t="s">
        <v>101</v>
      </c>
      <c r="B45" s="7" t="s">
        <v>131</v>
      </c>
      <c r="C45" s="7" t="s">
        <v>129</v>
      </c>
      <c r="D45" s="7" t="s">
        <v>131</v>
      </c>
      <c r="E45" s="7" t="s">
        <v>129</v>
      </c>
      <c r="F45" s="7" t="s">
        <v>131</v>
      </c>
      <c r="G45" s="7" t="s">
        <v>129</v>
      </c>
      <c r="H45" s="7" t="s">
        <v>131</v>
      </c>
      <c r="I45" s="7" t="s">
        <v>129</v>
      </c>
      <c r="J45" s="7" t="s">
        <v>131</v>
      </c>
      <c r="K45" s="7" t="s">
        <v>129</v>
      </c>
      <c r="L45" s="7" t="s">
        <v>131</v>
      </c>
      <c r="M45" s="7" t="s">
        <v>129</v>
      </c>
      <c r="N45" s="7" t="s">
        <v>131</v>
      </c>
      <c r="O45" s="7" t="s">
        <v>129</v>
      </c>
      <c r="P45" s="7" t="s">
        <v>131</v>
      </c>
      <c r="Q45" s="7" t="s">
        <v>129</v>
      </c>
      <c r="R45" s="7" t="s">
        <v>131</v>
      </c>
      <c r="S45" s="7" t="s">
        <v>129</v>
      </c>
      <c r="T45" s="7" t="s">
        <v>131</v>
      </c>
      <c r="U45" s="7" t="s">
        <v>129</v>
      </c>
      <c r="V45" s="7" t="s">
        <v>131</v>
      </c>
      <c r="W45" s="7" t="s">
        <v>129</v>
      </c>
      <c r="X45" s="7" t="s">
        <v>131</v>
      </c>
      <c r="Y45" s="7" t="s">
        <v>129</v>
      </c>
      <c r="Z45" s="7" t="s">
        <v>131</v>
      </c>
      <c r="AA45" s="7" t="s">
        <v>129</v>
      </c>
      <c r="AB45" s="7" t="s">
        <v>131</v>
      </c>
      <c r="AC45" s="7" t="s">
        <v>129</v>
      </c>
      <c r="AD45" s="7" t="s">
        <v>131</v>
      </c>
      <c r="AE45" s="7" t="s">
        <v>129</v>
      </c>
      <c r="AF45" s="7" t="s">
        <v>131</v>
      </c>
      <c r="AG45" s="7" t="s">
        <v>129</v>
      </c>
      <c r="AH45" s="7" t="s">
        <v>131</v>
      </c>
      <c r="AI45" s="7" t="s">
        <v>129</v>
      </c>
      <c r="AJ45" s="7" t="s">
        <v>131</v>
      </c>
      <c r="AK45" s="7" t="s">
        <v>129</v>
      </c>
      <c r="AL45" s="7" t="s">
        <v>131</v>
      </c>
      <c r="AM45" s="7" t="s">
        <v>129</v>
      </c>
      <c r="AN45" s="7" t="s">
        <v>131</v>
      </c>
      <c r="AO45" s="7" t="s">
        <v>129</v>
      </c>
      <c r="AP45" s="7" t="s">
        <v>131</v>
      </c>
      <c r="AQ45" s="7" t="s">
        <v>129</v>
      </c>
    </row>
    <row r="46" spans="1:43" x14ac:dyDescent="0.35">
      <c r="A46" s="5" t="s">
        <v>102</v>
      </c>
      <c r="B46" s="8" t="s">
        <v>131</v>
      </c>
      <c r="C46" s="8" t="s">
        <v>129</v>
      </c>
      <c r="D46" s="8" t="s">
        <v>131</v>
      </c>
      <c r="E46" s="8" t="s">
        <v>129</v>
      </c>
      <c r="F46" s="8" t="s">
        <v>131</v>
      </c>
      <c r="G46" s="8" t="s">
        <v>129</v>
      </c>
      <c r="H46" s="8" t="s">
        <v>131</v>
      </c>
      <c r="I46" s="8" t="s">
        <v>129</v>
      </c>
      <c r="J46" s="8" t="s">
        <v>131</v>
      </c>
      <c r="K46" s="8" t="s">
        <v>129</v>
      </c>
      <c r="L46" s="8" t="s">
        <v>131</v>
      </c>
      <c r="M46" s="8" t="s">
        <v>129</v>
      </c>
      <c r="N46" s="8" t="s">
        <v>131</v>
      </c>
      <c r="O46" s="8" t="s">
        <v>129</v>
      </c>
      <c r="P46" s="8" t="s">
        <v>131</v>
      </c>
      <c r="Q46" s="8" t="s">
        <v>129</v>
      </c>
      <c r="R46" s="8" t="s">
        <v>131</v>
      </c>
      <c r="S46" s="8" t="s">
        <v>129</v>
      </c>
      <c r="T46" s="8" t="s">
        <v>131</v>
      </c>
      <c r="U46" s="8" t="s">
        <v>129</v>
      </c>
      <c r="V46" s="8" t="s">
        <v>131</v>
      </c>
      <c r="W46" s="8" t="s">
        <v>129</v>
      </c>
      <c r="X46" s="8" t="s">
        <v>131</v>
      </c>
      <c r="Y46" s="8" t="s">
        <v>129</v>
      </c>
      <c r="Z46" s="8" t="s">
        <v>131</v>
      </c>
      <c r="AA46" s="8" t="s">
        <v>129</v>
      </c>
      <c r="AB46" s="8" t="s">
        <v>131</v>
      </c>
      <c r="AC46" s="8" t="s">
        <v>129</v>
      </c>
      <c r="AD46" s="8" t="s">
        <v>131</v>
      </c>
      <c r="AE46" s="8" t="s">
        <v>129</v>
      </c>
      <c r="AF46" s="8" t="s">
        <v>131</v>
      </c>
      <c r="AG46" s="8" t="s">
        <v>129</v>
      </c>
      <c r="AH46" s="8" t="s">
        <v>131</v>
      </c>
      <c r="AI46" s="8" t="s">
        <v>129</v>
      </c>
      <c r="AJ46" s="8" t="s">
        <v>131</v>
      </c>
      <c r="AK46" s="8" t="s">
        <v>129</v>
      </c>
      <c r="AL46" s="8" t="s">
        <v>131</v>
      </c>
      <c r="AM46" s="8" t="s">
        <v>129</v>
      </c>
      <c r="AN46" s="8" t="s">
        <v>131</v>
      </c>
      <c r="AO46" s="8" t="s">
        <v>129</v>
      </c>
      <c r="AP46" s="8" t="s">
        <v>131</v>
      </c>
      <c r="AQ46" s="8" t="s">
        <v>129</v>
      </c>
    </row>
    <row r="48" spans="1:43" x14ac:dyDescent="0.35">
      <c r="A48" s="1" t="s">
        <v>132</v>
      </c>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row>
    <row r="49" spans="1:2" x14ac:dyDescent="0.35">
      <c r="A49" s="1" t="s">
        <v>131</v>
      </c>
      <c r="B49" s="2" t="s">
        <v>133</v>
      </c>
    </row>
  </sheetData>
  <mergeCells count="21">
    <mergeCell ref="B10:C10"/>
    <mergeCell ref="D10:E10"/>
    <mergeCell ref="F10:G10"/>
    <mergeCell ref="H10:I10"/>
    <mergeCell ref="J10:K10"/>
    <mergeCell ref="L10:M10"/>
    <mergeCell ref="N10:O10"/>
    <mergeCell ref="P10:Q10"/>
    <mergeCell ref="R10:S10"/>
    <mergeCell ref="T10:U10"/>
    <mergeCell ref="V10:W10"/>
    <mergeCell ref="X10:Y10"/>
    <mergeCell ref="Z10:AA10"/>
    <mergeCell ref="AB10:AC10"/>
    <mergeCell ref="AD10:AE10"/>
    <mergeCell ref="AP10:AQ10"/>
    <mergeCell ref="AF10:AG10"/>
    <mergeCell ref="AH10:AI10"/>
    <mergeCell ref="AJ10:AK10"/>
    <mergeCell ref="AL10:AM10"/>
    <mergeCell ref="AN10:AO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BE255276945314790992D07276A2E9C" ma:contentTypeVersion="13" ma:contentTypeDescription="Ein neues Dokument erstellen." ma:contentTypeScope="" ma:versionID="d25b8f3af817c475f8b415d44c2f86bd">
  <xsd:schema xmlns:xsd="http://www.w3.org/2001/XMLSchema" xmlns:xs="http://www.w3.org/2001/XMLSchema" xmlns:p="http://schemas.microsoft.com/office/2006/metadata/properties" xmlns:ns2="f58ec337-e214-4ba4-98b7-7d376ec9c384" xmlns:ns3="bce3f25c-6c94-415f-946f-6384d96b8749" targetNamespace="http://schemas.microsoft.com/office/2006/metadata/properties" ma:root="true" ma:fieldsID="f353afcd5c5be28faafc39b2519062e9" ns2:_="" ns3:_="">
    <xsd:import namespace="f58ec337-e214-4ba4-98b7-7d376ec9c384"/>
    <xsd:import namespace="bce3f25c-6c94-415f-946f-6384d96b874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8ec337-e214-4ba4-98b7-7d376ec9c3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e3f25c-6c94-415f-946f-6384d96b8749"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CABF0A-BC63-4FDC-9ABC-6AD7E269DFD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8B08840-8258-4CCF-B0D8-FAA2C534F58D}">
  <ds:schemaRefs>
    <ds:schemaRef ds:uri="http://schemas.microsoft.com/sharepoint/v3/contenttype/forms"/>
  </ds:schemaRefs>
</ds:datastoreItem>
</file>

<file path=customXml/itemProps3.xml><?xml version="1.0" encoding="utf-8"?>
<ds:datastoreItem xmlns:ds="http://schemas.openxmlformats.org/officeDocument/2006/customXml" ds:itemID="{407807C4-29CC-4B4C-A23E-035D9AEF6C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8ec337-e214-4ba4-98b7-7d376ec9c384"/>
    <ds:schemaRef ds:uri="bce3f25c-6c94-415f-946f-6384d96b87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Kategorisierung DZ</vt:lpstr>
      <vt:lpstr>Summary</vt:lpstr>
      <vt:lpstr>Structure</vt:lpstr>
      <vt:lpstr>Sheet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Gerrit Schröter</cp:lastModifiedBy>
  <cp:revision/>
  <dcterms:created xsi:type="dcterms:W3CDTF">2021-09-08T15:37:45Z</dcterms:created>
  <dcterms:modified xsi:type="dcterms:W3CDTF">2021-09-16T13:45:19Z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0x010100CBE255276945314790992D07276A2E9C</vt:lpwstr>
  </property>
</Properties>
</file>